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4240" windowHeight="110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7" i="1"/>
  <c r="I137"/>
  <c r="H137"/>
  <c r="G137"/>
  <c r="I118"/>
  <c r="H118"/>
  <c r="G118"/>
  <c r="J80"/>
  <c r="I80"/>
  <c r="H80"/>
  <c r="G80"/>
  <c r="J61"/>
  <c r="I61"/>
  <c r="H61"/>
  <c r="G61"/>
  <c r="J42"/>
  <c r="I42"/>
  <c r="H42"/>
  <c r="G42"/>
  <c r="F23"/>
  <c r="G23"/>
  <c r="F175"/>
  <c r="L137"/>
  <c r="F137"/>
  <c r="F80"/>
  <c r="F42"/>
  <c r="F61"/>
  <c r="F44"/>
  <c r="L42" l="1"/>
  <c r="L80"/>
  <c r="B233"/>
  <c r="A233"/>
  <c r="L232"/>
  <c r="J232"/>
  <c r="I232"/>
  <c r="H232"/>
  <c r="G232"/>
  <c r="F232"/>
  <c r="B223"/>
  <c r="A223"/>
  <c r="L222"/>
  <c r="J222"/>
  <c r="J233" s="1"/>
  <c r="I222"/>
  <c r="I233" s="1"/>
  <c r="H222"/>
  <c r="H233" s="1"/>
  <c r="G222"/>
  <c r="F222"/>
  <c r="B214"/>
  <c r="A214"/>
  <c r="L213"/>
  <c r="J213"/>
  <c r="I213"/>
  <c r="H213"/>
  <c r="G213"/>
  <c r="F213"/>
  <c r="B204"/>
  <c r="A204"/>
  <c r="L203"/>
  <c r="J203"/>
  <c r="I203"/>
  <c r="I214" s="1"/>
  <c r="H203"/>
  <c r="G203"/>
  <c r="F203"/>
  <c r="B109"/>
  <c r="B119"/>
  <c r="A119"/>
  <c r="L118"/>
  <c r="J118"/>
  <c r="F118"/>
  <c r="A109"/>
  <c r="L108"/>
  <c r="J108"/>
  <c r="I108"/>
  <c r="H108"/>
  <c r="G108"/>
  <c r="F108"/>
  <c r="H214" l="1"/>
  <c r="L233"/>
  <c r="J214"/>
  <c r="L119"/>
  <c r="L214"/>
  <c r="H119"/>
  <c r="I119"/>
  <c r="J119"/>
  <c r="F214"/>
  <c r="G214"/>
  <c r="G233"/>
  <c r="G119"/>
  <c r="F233"/>
  <c r="F119"/>
  <c r="B195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B166"/>
  <c r="A166"/>
  <c r="L165"/>
  <c r="L176" s="1"/>
  <c r="J165"/>
  <c r="J176" s="1"/>
  <c r="I165"/>
  <c r="H165"/>
  <c r="G165"/>
  <c r="F165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B138"/>
  <c r="A138"/>
  <c r="B128"/>
  <c r="A128"/>
  <c r="L127"/>
  <c r="J127"/>
  <c r="I127"/>
  <c r="H127"/>
  <c r="G127"/>
  <c r="F127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B71"/>
  <c r="A71"/>
  <c r="L70"/>
  <c r="J70"/>
  <c r="I70"/>
  <c r="H70"/>
  <c r="G70"/>
  <c r="F70"/>
  <c r="B62"/>
  <c r="A62"/>
  <c r="L61"/>
  <c r="B52"/>
  <c r="A52"/>
  <c r="L51"/>
  <c r="J51"/>
  <c r="I51"/>
  <c r="H51"/>
  <c r="G51"/>
  <c r="B43"/>
  <c r="A43"/>
  <c r="B33"/>
  <c r="A33"/>
  <c r="L32"/>
  <c r="J32"/>
  <c r="J43" s="1"/>
  <c r="I32"/>
  <c r="H32"/>
  <c r="H43" s="1"/>
  <c r="G32"/>
  <c r="F32"/>
  <c r="B24"/>
  <c r="A24"/>
  <c r="L23"/>
  <c r="J23"/>
  <c r="I23"/>
  <c r="H23"/>
  <c r="B14"/>
  <c r="A14"/>
  <c r="L13"/>
  <c r="J13"/>
  <c r="I13"/>
  <c r="H13"/>
  <c r="G13"/>
  <c r="F13"/>
  <c r="I176" l="1"/>
  <c r="L62"/>
  <c r="J62"/>
  <c r="I62"/>
  <c r="F138"/>
  <c r="G138"/>
  <c r="L157"/>
  <c r="G43"/>
  <c r="I43"/>
  <c r="L43"/>
  <c r="G24"/>
  <c r="F157"/>
  <c r="F24"/>
  <c r="H81"/>
  <c r="I195"/>
  <c r="F62"/>
  <c r="J81"/>
  <c r="F176"/>
  <c r="J195"/>
  <c r="H195"/>
  <c r="I81"/>
  <c r="L81"/>
  <c r="G176"/>
  <c r="L195"/>
  <c r="G62"/>
  <c r="H62"/>
  <c r="H176"/>
  <c r="H24"/>
  <c r="H138"/>
  <c r="J138"/>
  <c r="I24"/>
  <c r="I138"/>
  <c r="F100"/>
  <c r="L24"/>
  <c r="G100"/>
  <c r="L138"/>
  <c r="H100"/>
  <c r="I100"/>
  <c r="F81"/>
  <c r="J100"/>
  <c r="F195"/>
  <c r="J24"/>
  <c r="G81"/>
  <c r="L100"/>
  <c r="G195"/>
  <c r="I234" l="1"/>
  <c r="L234"/>
  <c r="G234"/>
  <c r="F234"/>
  <c r="J234"/>
  <c r="H234"/>
</calcChain>
</file>

<file path=xl/sharedStrings.xml><?xml version="1.0" encoding="utf-8"?>
<sst xmlns="http://schemas.openxmlformats.org/spreadsheetml/2006/main" count="379" uniqueCount="135">
  <si>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</si>
  <si>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</si>
  <si>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</si>
  <si>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</si>
  <si>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</si>
  <si>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</si>
  <si>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</si>
  <si>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</si>
  <si>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</si>
  <si>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</si>
  <si>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</si>
  <si>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</si>
  <si>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</si>
  <si>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</si>
  <si>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</si>
  <si>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</si>
  <si>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</si>
  <si>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</si>
  <si>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</si>
  <si>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</si>
  <si>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</si>
  <si>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</si>
  <si>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</si>
  <si>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</si>
  <si>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</si>
  <si>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</si>
  <si>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</si>
  <si>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</si>
  <si>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</si>
  <si>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</si>
  <si>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</si>
  <si>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</si>
  <si>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</si>
  <si>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</si>
  <si>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</si>
  <si>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</si>
  <si>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</si>
  <si>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</si>
  <si>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</si>
  <si>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гречневая вязкая </t>
  </si>
  <si>
    <t>Хлеб пшеничный</t>
  </si>
  <si>
    <t>576 Т</t>
  </si>
  <si>
    <t>46</t>
  </si>
  <si>
    <t>106-13</t>
  </si>
  <si>
    <t>ттк</t>
  </si>
  <si>
    <t xml:space="preserve">Чай с сахаром </t>
  </si>
  <si>
    <t>34-13</t>
  </si>
  <si>
    <t>63</t>
  </si>
  <si>
    <t>628</t>
  </si>
  <si>
    <t xml:space="preserve">Рассольник ленинградский со сметаной </t>
  </si>
  <si>
    <t>Хлеб  ржаной</t>
  </si>
  <si>
    <t>129</t>
  </si>
  <si>
    <t xml:space="preserve">Гороховое пюре </t>
  </si>
  <si>
    <t>468</t>
  </si>
  <si>
    <t>629</t>
  </si>
  <si>
    <t xml:space="preserve">Суп-лапша  </t>
  </si>
  <si>
    <t xml:space="preserve">Компот из сухофруктов </t>
  </si>
  <si>
    <t>151/1</t>
  </si>
  <si>
    <t>153</t>
  </si>
  <si>
    <t xml:space="preserve">Макаронные изделия отварные </t>
  </si>
  <si>
    <t>44</t>
  </si>
  <si>
    <t>Салат из отварной свеклы с раст/маслом</t>
  </si>
  <si>
    <t>56-08</t>
  </si>
  <si>
    <t xml:space="preserve">Рагу из овощей </t>
  </si>
  <si>
    <t xml:space="preserve">Чай с лимоном </t>
  </si>
  <si>
    <t>Подшиваловская СОШ</t>
  </si>
  <si>
    <t>74Т</t>
  </si>
  <si>
    <t>Салат из белокочанной капусты с раст/маслом</t>
  </si>
  <si>
    <t>3/1</t>
  </si>
  <si>
    <t>Икра кабачковая (заводская)</t>
  </si>
  <si>
    <t>Макаронные изделия отварные</t>
  </si>
  <si>
    <t>87-13</t>
  </si>
  <si>
    <t xml:space="preserve">Салат "Золотая осень" </t>
  </si>
  <si>
    <t>Суп картофельный с макаронными изделиями</t>
  </si>
  <si>
    <t>Котлета "Московская" (гов,свин)</t>
  </si>
  <si>
    <t>90</t>
  </si>
  <si>
    <t>89В</t>
  </si>
  <si>
    <t>164/1В</t>
  </si>
  <si>
    <t xml:space="preserve">Салат "Заря" </t>
  </si>
  <si>
    <t xml:space="preserve">Котлета куриная "Нежная" </t>
  </si>
  <si>
    <t>116В</t>
  </si>
  <si>
    <t>105В</t>
  </si>
  <si>
    <t>97</t>
  </si>
  <si>
    <t>Картофель тушеный с фаршем (гов)</t>
  </si>
  <si>
    <t xml:space="preserve">Компот из кураги </t>
  </si>
  <si>
    <t>30</t>
  </si>
  <si>
    <t>253</t>
  </si>
  <si>
    <t>Огурец соленый (нарезка)</t>
  </si>
  <si>
    <t>Борщ с капустой, картофелем и сметаной</t>
  </si>
  <si>
    <t>Фрикадельки "Петушок" (кур)</t>
  </si>
  <si>
    <t xml:space="preserve">Каша пшенная вязкая </t>
  </si>
  <si>
    <t>39</t>
  </si>
  <si>
    <t>81</t>
  </si>
  <si>
    <t xml:space="preserve">Пуштые шыд </t>
  </si>
  <si>
    <t xml:space="preserve">Котлета рыбная "Любительская" (минт) </t>
  </si>
  <si>
    <t>Картофельное пюре</t>
  </si>
  <si>
    <t>Напиток яблочный</t>
  </si>
  <si>
    <t>92</t>
  </si>
  <si>
    <t xml:space="preserve">Салат картофельный с соленым огурцом </t>
  </si>
  <si>
    <t xml:space="preserve">Суп с крупой </t>
  </si>
  <si>
    <t>Капуста тушеная с фаршем (гов)</t>
  </si>
  <si>
    <t xml:space="preserve">Чай с соком </t>
  </si>
  <si>
    <t xml:space="preserve">Салат из квашеной капусты с морковью </t>
  </si>
  <si>
    <t>Суп полевой с курицей (кур/филе)</t>
  </si>
  <si>
    <t xml:space="preserve">Фрикадельки из птицы </t>
  </si>
  <si>
    <t>Компот из изюма</t>
  </si>
  <si>
    <t>19</t>
  </si>
  <si>
    <t>204</t>
  </si>
  <si>
    <t>154</t>
  </si>
  <si>
    <t xml:space="preserve">Суп картофельный с бобовыми </t>
  </si>
  <si>
    <t>Котлета "Детская" (гов,свин)</t>
  </si>
  <si>
    <t>47</t>
  </si>
  <si>
    <t>75/1</t>
  </si>
  <si>
    <t xml:space="preserve">Салат "Космос" </t>
  </si>
  <si>
    <t>Суп из овощей</t>
  </si>
  <si>
    <t xml:space="preserve">Битки "Нежные" (гов,кур) </t>
  </si>
  <si>
    <t>Компот из сухофруктов</t>
  </si>
  <si>
    <t>44-13</t>
  </si>
  <si>
    <t>157/1В</t>
  </si>
  <si>
    <t>Салат из свёклы с сыром</t>
  </si>
  <si>
    <t xml:space="preserve">Агырчи шыд </t>
  </si>
  <si>
    <t>Котлета "Донская" (кур)</t>
  </si>
  <si>
    <t xml:space="preserve">Каша рисовая вязкая </t>
  </si>
  <si>
    <t>37/1</t>
  </si>
  <si>
    <t>179В</t>
  </si>
  <si>
    <t>Щи из свежей капусты</t>
  </si>
  <si>
    <t>Нимыстызь запеканка (минт)</t>
  </si>
  <si>
    <t xml:space="preserve">Картофельное пюре </t>
  </si>
  <si>
    <t>41</t>
  </si>
  <si>
    <t>166В</t>
  </si>
  <si>
    <t>Винегрет овощной</t>
  </si>
  <si>
    <t>Котлета "Волна" (гов,свин)</t>
  </si>
  <si>
    <t xml:space="preserve">Напиток из шиповника </t>
  </si>
  <si>
    <t>615В</t>
  </si>
  <si>
    <t>652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</si>
</sst>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horizontal="left" vertical="top" wrapText="1"/>
      <protection locked="0"/>
    </xf>
    <xf numFmtId="0" fontId="2" fillId="4" borderId="2" xfId="0" applyFont="1" applyFill="1" applyBorder="1"/>
    <xf numFmtId="49" fontId="12" fillId="4" borderId="5" xfId="0" applyNumberFormat="1" applyFont="1" applyFill="1" applyBorder="1" applyAlignment="1">
      <alignment vertical="top" wrapText="1"/>
    </xf>
    <xf numFmtId="0" fontId="12" fillId="4" borderId="5" xfId="0" applyFont="1" applyFill="1" applyBorder="1" applyAlignment="1">
      <alignment horizontal="left" vertical="top"/>
    </xf>
    <xf numFmtId="2" fontId="12" fillId="4" borderId="5" xfId="0" applyNumberFormat="1" applyFont="1" applyFill="1" applyBorder="1" applyAlignment="1">
      <alignment vertical="top"/>
    </xf>
    <xf numFmtId="0" fontId="12" fillId="4" borderId="5" xfId="0" applyFont="1" applyFill="1" applyBorder="1" applyAlignment="1">
      <alignment horizontal="center" vertical="top"/>
    </xf>
    <xf numFmtId="2" fontId="12" fillId="4" borderId="5" xfId="0" applyNumberFormat="1" applyFont="1" applyFill="1" applyBorder="1"/>
    <xf numFmtId="49" fontId="12" fillId="4" borderId="5" xfId="0" applyNumberFormat="1" applyFont="1" applyFill="1" applyBorder="1" applyAlignment="1">
      <alignment horizontal="center" vertical="top"/>
    </xf>
    <xf numFmtId="49" fontId="12" fillId="4" borderId="2" xfId="0" applyNumberFormat="1" applyFont="1" applyFill="1" applyBorder="1" applyAlignment="1">
      <alignment vertical="top" wrapText="1"/>
    </xf>
    <xf numFmtId="0" fontId="12" fillId="4" borderId="2" xfId="0" applyFont="1" applyFill="1" applyBorder="1" applyAlignment="1">
      <alignment horizontal="left" vertical="top"/>
    </xf>
    <xf numFmtId="2" fontId="12" fillId="4" borderId="2" xfId="0" applyNumberFormat="1" applyFont="1" applyFill="1" applyBorder="1" applyAlignment="1">
      <alignment vertical="top"/>
    </xf>
    <xf numFmtId="0" fontId="12" fillId="4" borderId="2" xfId="0" applyFont="1" applyFill="1" applyBorder="1" applyAlignment="1">
      <alignment horizontal="center" vertical="top"/>
    </xf>
    <xf numFmtId="2" fontId="12" fillId="4" borderId="2" xfId="0" applyNumberFormat="1" applyFont="1" applyFill="1" applyBorder="1"/>
    <xf numFmtId="0" fontId="0" fillId="4" borderId="2" xfId="0" applyFill="1" applyBorder="1"/>
    <xf numFmtId="0" fontId="0" fillId="4" borderId="2" xfId="0" applyFill="1" applyBorder="1" applyProtection="1"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4" borderId="5" xfId="0" applyNumberFormat="1" applyFont="1" applyFill="1" applyBorder="1" applyAlignment="1">
      <alignment horizontal="left" vertical="top"/>
    </xf>
    <xf numFmtId="2" fontId="2" fillId="0" borderId="2" xfId="0" applyNumberFormat="1" applyFont="1" applyBorder="1" applyAlignment="1">
      <alignment horizontal="center" vertical="top" wrapText="1"/>
    </xf>
    <xf numFmtId="2" fontId="12" fillId="4" borderId="2" xfId="0" applyNumberFormat="1" applyFont="1" applyFill="1" applyBorder="1" applyAlignment="1">
      <alignment horizontal="left" vertical="top"/>
    </xf>
    <xf numFmtId="2" fontId="12" fillId="4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 applyProtection="1">
      <alignment horizontal="left" vertical="top" wrapText="1"/>
      <protection locked="0"/>
    </xf>
    <xf numFmtId="0" fontId="12" fillId="4" borderId="5" xfId="0" applyNumberFormat="1" applyFont="1" applyFill="1" applyBorder="1" applyAlignment="1">
      <alignment horizontal="center" vertical="top"/>
    </xf>
    <xf numFmtId="2" fontId="12" fillId="4" borderId="5" xfId="0" applyNumberFormat="1" applyFont="1" applyFill="1" applyBorder="1" applyAlignment="1">
      <alignment horizontal="center" vertical="top"/>
    </xf>
    <xf numFmtId="2" fontId="12" fillId="4" borderId="5" xfId="0" applyNumberFormat="1" applyFont="1" applyFill="1" applyBorder="1" applyAlignment="1">
      <alignment horizontal="center"/>
    </xf>
    <xf numFmtId="2" fontId="12" fillId="4" borderId="2" xfId="0" applyNumberFormat="1" applyFont="1" applyFill="1" applyBorder="1" applyAlignment="1">
      <alignment horizontal="center" vertical="top"/>
    </xf>
    <xf numFmtId="2" fontId="12" fillId="4" borderId="2" xfId="0" applyNumberFormat="1" applyFont="1" applyFill="1" applyBorder="1" applyAlignment="1">
      <alignment horizontal="center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12" fillId="4" borderId="2" xfId="0" applyNumberFormat="1" applyFont="1" applyFill="1" applyBorder="1" applyAlignment="1">
      <alignment horizontal="left" vertical="top"/>
    </xf>
    <xf numFmtId="49" fontId="12" fillId="4" borderId="5" xfId="0" applyNumberFormat="1" applyFont="1" applyFill="1" applyBorder="1" applyAlignment="1">
      <alignment vertical="top"/>
    </xf>
    <xf numFmtId="0" fontId="12" fillId="4" borderId="2" xfId="0" quotePrefix="1" applyFont="1" applyFill="1" applyBorder="1" applyAlignment="1">
      <alignment horizontal="left" vertical="top" wrapText="1"/>
    </xf>
    <xf numFmtId="49" fontId="12" fillId="4" borderId="2" xfId="0" applyNumberFormat="1" applyFont="1" applyFill="1" applyBorder="1" applyAlignment="1">
      <alignment horizontal="left" vertical="top"/>
    </xf>
    <xf numFmtId="49" fontId="12" fillId="4" borderId="2" xfId="0" applyNumberFormat="1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/>
    </xf>
    <xf numFmtId="2" fontId="12" fillId="4" borderId="5" xfId="0" applyNumberFormat="1" applyFont="1" applyFill="1" applyBorder="1" applyProtection="1">
      <protection locked="0"/>
    </xf>
    <xf numFmtId="2" fontId="12" fillId="4" borderId="2" xfId="0" applyNumberFormat="1" applyFont="1" applyFill="1" applyBorder="1" applyProtection="1">
      <protection locked="0"/>
    </xf>
    <xf numFmtId="0" fontId="12" fillId="4" borderId="5" xfId="0" applyFont="1" applyFill="1" applyBorder="1" applyAlignment="1" applyProtection="1">
      <alignment horizontal="center" vertical="top"/>
      <protection locked="0"/>
    </xf>
    <xf numFmtId="0" fontId="12" fillId="4" borderId="2" xfId="0" applyFont="1" applyFill="1" applyBorder="1" applyAlignment="1" applyProtection="1">
      <alignment horizontal="center" vertical="top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2" fontId="0" fillId="0" borderId="2" xfId="0" applyNumberForma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4"/>
  <sheetViews>
    <sheetView tabSelected="1" workbookViewId="0">
      <pane xSplit="4" ySplit="5" topLeftCell="E216" activePane="bottomRight" state="frozen"/>
      <selection pane="topRight" activeCell="E1" sqref="E1"/>
      <selection pane="bottomLeft" activeCell="A6" sqref="A6"/>
      <selection pane="bottomRight" activeCell="O229" sqref="O22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99" t="s">
        <v>65</v>
      </c>
      <c r="D1" s="100"/>
      <c r="E1" s="100"/>
      <c r="F1" s="12" t="s">
        <v>16</v>
      </c>
      <c r="G1" s="2" t="s">
        <v>17</v>
      </c>
      <c r="H1" s="101"/>
      <c r="I1" s="101"/>
      <c r="J1" s="101"/>
      <c r="K1" s="101"/>
    </row>
    <row r="2" spans="1:12" ht="18">
      <c r="A2" s="35" t="s">
        <v>6</v>
      </c>
      <c r="C2" s="2"/>
      <c r="G2" s="2" t="s">
        <v>18</v>
      </c>
      <c r="H2" s="101"/>
      <c r="I2" s="101"/>
      <c r="J2" s="101"/>
      <c r="K2" s="10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8" t="s">
        <v>72</v>
      </c>
      <c r="F14" s="61">
        <v>60</v>
      </c>
      <c r="G14" s="60">
        <v>0.74</v>
      </c>
      <c r="H14" s="60">
        <v>5.38</v>
      </c>
      <c r="I14" s="60">
        <v>7.42</v>
      </c>
      <c r="J14" s="60">
        <v>78.73</v>
      </c>
      <c r="K14" s="61" t="s">
        <v>76</v>
      </c>
      <c r="L14" s="62">
        <v>9.85</v>
      </c>
    </row>
    <row r="15" spans="1:12" ht="15.75">
      <c r="A15" s="23"/>
      <c r="B15" s="15"/>
      <c r="C15" s="11"/>
      <c r="D15" s="7" t="s">
        <v>27</v>
      </c>
      <c r="E15" s="58" t="s">
        <v>73</v>
      </c>
      <c r="F15" s="77">
        <v>200</v>
      </c>
      <c r="G15" s="60">
        <v>2.13</v>
      </c>
      <c r="H15" s="60">
        <v>2.08</v>
      </c>
      <c r="I15" s="60">
        <v>19.3</v>
      </c>
      <c r="J15" s="60">
        <v>90.971491999999998</v>
      </c>
      <c r="K15" s="61" t="s">
        <v>42</v>
      </c>
      <c r="L15" s="62">
        <v>8.2100000000000009</v>
      </c>
    </row>
    <row r="16" spans="1:12" ht="15.75">
      <c r="A16" s="23"/>
      <c r="B16" s="15"/>
      <c r="C16" s="11"/>
      <c r="D16" s="7" t="s">
        <v>28</v>
      </c>
      <c r="E16" s="58" t="s">
        <v>74</v>
      </c>
      <c r="F16" s="77">
        <v>90</v>
      </c>
      <c r="G16" s="60">
        <v>12.93</v>
      </c>
      <c r="H16" s="60">
        <v>14.61</v>
      </c>
      <c r="I16" s="60">
        <v>15.76</v>
      </c>
      <c r="J16" s="60">
        <v>252.33064010857137</v>
      </c>
      <c r="K16" s="63" t="s">
        <v>77</v>
      </c>
      <c r="L16" s="62">
        <v>65.41</v>
      </c>
    </row>
    <row r="17" spans="1:12" ht="15.75">
      <c r="A17" s="23"/>
      <c r="B17" s="15"/>
      <c r="C17" s="11"/>
      <c r="D17" s="7" t="s">
        <v>29</v>
      </c>
      <c r="E17" s="58" t="s">
        <v>39</v>
      </c>
      <c r="F17" s="61">
        <v>150</v>
      </c>
      <c r="G17" s="60">
        <v>4.8</v>
      </c>
      <c r="H17" s="60">
        <v>4.8600000000000003</v>
      </c>
      <c r="I17" s="60">
        <v>25.2</v>
      </c>
      <c r="J17" s="60">
        <v>146.25</v>
      </c>
      <c r="K17" s="61" t="s">
        <v>43</v>
      </c>
      <c r="L17" s="62">
        <v>8.3000000000000007</v>
      </c>
    </row>
    <row r="18" spans="1:12" ht="15.75">
      <c r="A18" s="23"/>
      <c r="B18" s="15"/>
      <c r="C18" s="11"/>
      <c r="D18" s="7" t="s">
        <v>30</v>
      </c>
      <c r="E18" s="58" t="s">
        <v>56</v>
      </c>
      <c r="F18" s="77">
        <v>200</v>
      </c>
      <c r="G18" s="60">
        <v>0.21</v>
      </c>
      <c r="H18" s="60">
        <v>0.01</v>
      </c>
      <c r="I18" s="60">
        <v>13.42</v>
      </c>
      <c r="J18" s="60">
        <v>51.25</v>
      </c>
      <c r="K18" s="61" t="s">
        <v>58</v>
      </c>
      <c r="L18" s="62">
        <v>5.75</v>
      </c>
    </row>
    <row r="19" spans="1:12" ht="15.75">
      <c r="A19" s="23"/>
      <c r="B19" s="15"/>
      <c r="C19" s="11"/>
      <c r="D19" s="7" t="s">
        <v>31</v>
      </c>
      <c r="E19" s="58" t="s">
        <v>40</v>
      </c>
      <c r="F19" s="61">
        <v>25</v>
      </c>
      <c r="G19" s="60">
        <v>1.79</v>
      </c>
      <c r="H19" s="60">
        <v>0.18</v>
      </c>
      <c r="I19" s="60">
        <v>11.78</v>
      </c>
      <c r="J19" s="60">
        <v>55.979524999999988</v>
      </c>
      <c r="K19" s="61" t="s">
        <v>44</v>
      </c>
      <c r="L19" s="62">
        <v>2.02</v>
      </c>
    </row>
    <row r="20" spans="1:12" ht="15.75">
      <c r="A20" s="23"/>
      <c r="B20" s="15"/>
      <c r="C20" s="11"/>
      <c r="D20" s="7" t="s">
        <v>32</v>
      </c>
      <c r="E20" s="64" t="s">
        <v>50</v>
      </c>
      <c r="F20" s="67">
        <v>23</v>
      </c>
      <c r="G20" s="66">
        <v>1.43</v>
      </c>
      <c r="H20" s="66">
        <v>0.24</v>
      </c>
      <c r="I20" s="66">
        <v>8.73</v>
      </c>
      <c r="J20" s="66">
        <v>40.644173999999992</v>
      </c>
      <c r="K20" s="67" t="s">
        <v>44</v>
      </c>
      <c r="L20" s="68">
        <v>1.71</v>
      </c>
    </row>
    <row r="21" spans="1:12" ht="15">
      <c r="A21" s="23"/>
      <c r="B21" s="15"/>
      <c r="C21" s="11"/>
      <c r="D21" s="6"/>
      <c r="E21" s="52"/>
      <c r="F21" s="53"/>
      <c r="G21" s="53"/>
      <c r="H21" s="53"/>
      <c r="I21" s="53"/>
      <c r="J21" s="53"/>
      <c r="K21" s="54"/>
      <c r="L21" s="53"/>
    </row>
    <row r="22" spans="1:12" ht="15">
      <c r="A22" s="23"/>
      <c r="B22" s="15"/>
      <c r="C22" s="11"/>
      <c r="D22" s="6"/>
      <c r="E22" s="52"/>
      <c r="F22" s="53"/>
      <c r="G22" s="53"/>
      <c r="H22" s="53"/>
      <c r="I22" s="53"/>
      <c r="J22" s="53"/>
      <c r="K22" s="54"/>
      <c r="L22" s="5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748</v>
      </c>
      <c r="G23" s="19">
        <f t="shared" ref="G23:J23" si="2">SUM(G14:G22)</f>
        <v>24.03</v>
      </c>
      <c r="H23" s="19">
        <f t="shared" si="2"/>
        <v>27.36</v>
      </c>
      <c r="I23" s="19">
        <f t="shared" si="2"/>
        <v>101.61</v>
      </c>
      <c r="J23" s="19">
        <f t="shared" si="2"/>
        <v>716.15583110857142</v>
      </c>
      <c r="K23" s="25"/>
      <c r="L23" s="19">
        <f>SUM(L14:L22)</f>
        <v>101.24999999999999</v>
      </c>
    </row>
    <row r="24" spans="1:12" ht="15">
      <c r="A24" s="29">
        <f>A6</f>
        <v>1</v>
      </c>
      <c r="B24" s="30">
        <f>B6</f>
        <v>1</v>
      </c>
      <c r="C24" s="97" t="s">
        <v>4</v>
      </c>
      <c r="D24" s="98"/>
      <c r="E24" s="31"/>
      <c r="F24" s="32">
        <f>F13+F23</f>
        <v>748</v>
      </c>
      <c r="G24" s="32">
        <f t="shared" ref="G24:J24" si="3">G13+G23</f>
        <v>24.03</v>
      </c>
      <c r="H24" s="32">
        <f t="shared" si="3"/>
        <v>27.36</v>
      </c>
      <c r="I24" s="32">
        <f t="shared" si="3"/>
        <v>101.61</v>
      </c>
      <c r="J24" s="32">
        <f t="shared" si="3"/>
        <v>716.15583110857142</v>
      </c>
      <c r="K24" s="32"/>
      <c r="L24" s="32">
        <f t="shared" ref="L24" si="4">L13+L23</f>
        <v>101.24999999999999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3" ht="15.75">
      <c r="A33" s="13">
        <f>A25</f>
        <v>1</v>
      </c>
      <c r="B33" s="13">
        <f>B25</f>
        <v>2</v>
      </c>
      <c r="C33" s="10" t="s">
        <v>25</v>
      </c>
      <c r="D33" s="69" t="s">
        <v>26</v>
      </c>
      <c r="E33" s="58" t="s">
        <v>78</v>
      </c>
      <c r="F33" s="61">
        <v>60</v>
      </c>
      <c r="G33" s="78">
        <v>1.71</v>
      </c>
      <c r="H33" s="78">
        <v>6.05</v>
      </c>
      <c r="I33" s="78">
        <v>4.99</v>
      </c>
      <c r="J33" s="78">
        <v>78.285080399999998</v>
      </c>
      <c r="K33" s="61" t="s">
        <v>80</v>
      </c>
      <c r="L33" s="79">
        <v>10.72</v>
      </c>
      <c r="M33" s="1"/>
    </row>
    <row r="34" spans="1:13" ht="15.75">
      <c r="A34" s="14"/>
      <c r="B34" s="15"/>
      <c r="C34" s="11"/>
      <c r="D34" s="69" t="s">
        <v>27</v>
      </c>
      <c r="E34" s="58" t="s">
        <v>49</v>
      </c>
      <c r="F34" s="61">
        <v>200</v>
      </c>
      <c r="G34" s="78">
        <v>2.2000000000000002</v>
      </c>
      <c r="H34" s="78">
        <v>5.0199999999999996</v>
      </c>
      <c r="I34" s="78">
        <v>15.4</v>
      </c>
      <c r="J34" s="78">
        <v>114.2916634615385</v>
      </c>
      <c r="K34" s="61" t="s">
        <v>51</v>
      </c>
      <c r="L34" s="79">
        <v>16.670000000000002</v>
      </c>
      <c r="M34" s="1"/>
    </row>
    <row r="35" spans="1:13" ht="15.75">
      <c r="A35" s="14"/>
      <c r="B35" s="15"/>
      <c r="C35" s="11"/>
      <c r="D35" s="69" t="s">
        <v>28</v>
      </c>
      <c r="E35" s="58" t="s">
        <v>79</v>
      </c>
      <c r="F35" s="61">
        <v>90</v>
      </c>
      <c r="G35" s="78">
        <v>14.16</v>
      </c>
      <c r="H35" s="78">
        <v>8.64</v>
      </c>
      <c r="I35" s="78">
        <v>11.07</v>
      </c>
      <c r="J35" s="78">
        <v>184.79</v>
      </c>
      <c r="K35" s="61" t="s">
        <v>81</v>
      </c>
      <c r="L35" s="79">
        <v>51.92</v>
      </c>
      <c r="M35" s="1"/>
    </row>
    <row r="36" spans="1:13" ht="15.75">
      <c r="A36" s="14"/>
      <c r="B36" s="15"/>
      <c r="C36" s="11"/>
      <c r="D36" s="69" t="s">
        <v>29</v>
      </c>
      <c r="E36" s="58" t="s">
        <v>59</v>
      </c>
      <c r="F36" s="61">
        <v>150</v>
      </c>
      <c r="G36" s="78">
        <v>5.47</v>
      </c>
      <c r="H36" s="78">
        <v>3.95</v>
      </c>
      <c r="I36" s="78">
        <v>35.130000000000003</v>
      </c>
      <c r="J36" s="78">
        <v>197.43414599999997</v>
      </c>
      <c r="K36" s="61" t="s">
        <v>82</v>
      </c>
      <c r="L36" s="79">
        <v>12.26</v>
      </c>
      <c r="M36" s="1"/>
    </row>
    <row r="37" spans="1:13" ht="15.75">
      <c r="A37" s="14"/>
      <c r="B37" s="15"/>
      <c r="C37" s="11"/>
      <c r="D37" s="69" t="s">
        <v>30</v>
      </c>
      <c r="E37" s="58" t="s">
        <v>64</v>
      </c>
      <c r="F37" s="61">
        <v>200</v>
      </c>
      <c r="G37" s="78">
        <v>0.24</v>
      </c>
      <c r="H37" s="78">
        <v>0.05</v>
      </c>
      <c r="I37" s="78">
        <v>14.07</v>
      </c>
      <c r="J37" s="78">
        <v>55.606942799999999</v>
      </c>
      <c r="K37" s="61" t="s">
        <v>54</v>
      </c>
      <c r="L37" s="79">
        <v>6.11</v>
      </c>
      <c r="M37" s="1"/>
    </row>
    <row r="38" spans="1:13" ht="15.75">
      <c r="A38" s="14"/>
      <c r="B38" s="15"/>
      <c r="C38" s="11"/>
      <c r="D38" s="69" t="s">
        <v>31</v>
      </c>
      <c r="E38" s="58" t="s">
        <v>40</v>
      </c>
      <c r="F38" s="61">
        <v>26</v>
      </c>
      <c r="G38" s="78">
        <v>1.86</v>
      </c>
      <c r="H38" s="78">
        <v>0.18</v>
      </c>
      <c r="I38" s="78">
        <v>12.26</v>
      </c>
      <c r="J38" s="78">
        <v>58.21870599999999</v>
      </c>
      <c r="K38" s="61" t="s">
        <v>44</v>
      </c>
      <c r="L38" s="79">
        <v>2.1</v>
      </c>
      <c r="M38" s="1"/>
    </row>
    <row r="39" spans="1:13" ht="15.75">
      <c r="A39" s="14"/>
      <c r="B39" s="15"/>
      <c r="C39" s="11"/>
      <c r="D39" s="69" t="s">
        <v>32</v>
      </c>
      <c r="E39" s="64" t="s">
        <v>50</v>
      </c>
      <c r="F39" s="67">
        <v>20</v>
      </c>
      <c r="G39" s="80">
        <v>1.24</v>
      </c>
      <c r="H39" s="80">
        <v>0.21</v>
      </c>
      <c r="I39" s="80">
        <v>7.59</v>
      </c>
      <c r="J39" s="80">
        <v>35.342759999999998</v>
      </c>
      <c r="K39" s="67" t="s">
        <v>44</v>
      </c>
      <c r="L39" s="81">
        <v>1.47</v>
      </c>
      <c r="M39" s="1"/>
    </row>
    <row r="40" spans="1:13" ht="15">
      <c r="A40" s="14"/>
      <c r="B40" s="15"/>
      <c r="C40" s="11"/>
      <c r="D40" s="70"/>
      <c r="E40" s="51"/>
      <c r="F40" s="76"/>
      <c r="G40" s="76"/>
      <c r="H40" s="76"/>
      <c r="I40" s="76"/>
      <c r="J40" s="76"/>
      <c r="K40" s="76"/>
      <c r="L40" s="76"/>
      <c r="M40" s="1"/>
    </row>
    <row r="41" spans="1:13" ht="15">
      <c r="A41" s="14"/>
      <c r="B41" s="15"/>
      <c r="C41" s="11"/>
      <c r="D41" s="6"/>
      <c r="E41" s="42"/>
      <c r="F41" s="43"/>
      <c r="G41" s="71"/>
      <c r="H41" s="43"/>
      <c r="I41" s="43"/>
      <c r="J41" s="43"/>
      <c r="K41" s="44"/>
      <c r="L41" s="71"/>
    </row>
    <row r="42" spans="1:13" ht="15">
      <c r="A42" s="16"/>
      <c r="B42" s="17"/>
      <c r="C42" s="8"/>
      <c r="D42" s="18" t="s">
        <v>33</v>
      </c>
      <c r="E42" s="9"/>
      <c r="F42" s="19">
        <f>SUM(F33:F41)</f>
        <v>746</v>
      </c>
      <c r="G42" s="73">
        <f>SUM(G33:G41)</f>
        <v>26.879999999999995</v>
      </c>
      <c r="H42" s="102">
        <f>SUM(H33:H41)</f>
        <v>24.1</v>
      </c>
      <c r="I42" s="73">
        <f>SUM(I33:I41)</f>
        <v>100.51</v>
      </c>
      <c r="J42" s="73">
        <f>SUM(J33:J41)</f>
        <v>723.96929866153835</v>
      </c>
      <c r="K42" s="25"/>
      <c r="L42" s="73">
        <f>SUM(L33:L41)</f>
        <v>101.25</v>
      </c>
    </row>
    <row r="43" spans="1:13" ht="15.75" customHeight="1">
      <c r="A43" s="33">
        <f>A25</f>
        <v>1</v>
      </c>
      <c r="B43" s="33">
        <f>B25</f>
        <v>2</v>
      </c>
      <c r="C43" s="97" t="s">
        <v>4</v>
      </c>
      <c r="D43" s="98"/>
      <c r="E43" s="31"/>
      <c r="F43" s="32"/>
      <c r="G43" s="32">
        <f t="shared" ref="G43" si="9">G32+G42</f>
        <v>26.879999999999995</v>
      </c>
      <c r="H43" s="32">
        <f t="shared" ref="H43" si="10">H32+H42</f>
        <v>24.1</v>
      </c>
      <c r="I43" s="32">
        <f t="shared" ref="I43" si="11">I32+I42</f>
        <v>100.51</v>
      </c>
      <c r="J43" s="32">
        <f t="shared" ref="J43:L43" si="12">J32+J42</f>
        <v>723.96929866153835</v>
      </c>
      <c r="K43" s="32"/>
      <c r="L43" s="32">
        <f t="shared" si="12"/>
        <v>101.25</v>
      </c>
    </row>
    <row r="44" spans="1:13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>
        <f>SUM(F33:F43)</f>
        <v>1492</v>
      </c>
      <c r="G44" s="40"/>
      <c r="H44" s="40"/>
      <c r="I44" s="40"/>
      <c r="J44" s="40"/>
      <c r="K44" s="41"/>
      <c r="L44" s="40"/>
    </row>
    <row r="45" spans="1:13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3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3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3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/>
      <c r="G51" s="19">
        <f t="shared" ref="G51" si="13">SUM(G44:G50)</f>
        <v>0</v>
      </c>
      <c r="H51" s="19">
        <f t="shared" ref="H51" si="14">SUM(H44:H50)</f>
        <v>0</v>
      </c>
      <c r="I51" s="19">
        <f t="shared" ref="I51" si="15">SUM(I44:I50)</f>
        <v>0</v>
      </c>
      <c r="J51" s="19">
        <f t="shared" ref="J51:L51" si="16">SUM(J44:J50)</f>
        <v>0</v>
      </c>
      <c r="K51" s="25"/>
      <c r="L51" s="19">
        <f t="shared" si="16"/>
        <v>0</v>
      </c>
    </row>
    <row r="52" spans="1:12" ht="15.7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86" t="s">
        <v>67</v>
      </c>
      <c r="F52" s="84">
        <v>60</v>
      </c>
      <c r="G52" s="74">
        <v>0.96</v>
      </c>
      <c r="H52" s="74">
        <v>3.58</v>
      </c>
      <c r="I52" s="74">
        <v>5.35</v>
      </c>
      <c r="J52" s="74">
        <v>54.938662799999996</v>
      </c>
      <c r="K52" s="87" t="s">
        <v>68</v>
      </c>
      <c r="L52" s="75">
        <v>6.09</v>
      </c>
    </row>
    <row r="53" spans="1:12" ht="15.75">
      <c r="A53" s="23"/>
      <c r="B53" s="15"/>
      <c r="C53" s="11"/>
      <c r="D53" s="7" t="s">
        <v>27</v>
      </c>
      <c r="E53" s="88" t="s">
        <v>55</v>
      </c>
      <c r="F53" s="84">
        <v>200</v>
      </c>
      <c r="G53" s="74">
        <v>1.88</v>
      </c>
      <c r="H53" s="74">
        <v>3.72</v>
      </c>
      <c r="I53" s="74">
        <v>19.95</v>
      </c>
      <c r="J53" s="74">
        <v>112.3</v>
      </c>
      <c r="K53" s="65" t="s">
        <v>57</v>
      </c>
      <c r="L53" s="75">
        <v>4.26</v>
      </c>
    </row>
    <row r="54" spans="1:12" ht="15">
      <c r="A54" s="23"/>
      <c r="B54" s="15"/>
      <c r="C54" s="11"/>
      <c r="D54" s="7" t="s">
        <v>28</v>
      </c>
      <c r="E54" s="89"/>
      <c r="F54" s="89"/>
      <c r="G54" s="89"/>
      <c r="H54" s="89"/>
      <c r="I54" s="89"/>
      <c r="J54" s="89"/>
      <c r="K54" s="89"/>
      <c r="L54" s="89"/>
    </row>
    <row r="55" spans="1:12" ht="15.75">
      <c r="A55" s="23"/>
      <c r="B55" s="15"/>
      <c r="C55" s="11"/>
      <c r="D55" s="7" t="s">
        <v>29</v>
      </c>
      <c r="E55" s="88" t="s">
        <v>83</v>
      </c>
      <c r="F55" s="65">
        <v>240</v>
      </c>
      <c r="G55" s="74">
        <v>16.43</v>
      </c>
      <c r="H55" s="74">
        <v>15.98</v>
      </c>
      <c r="I55" s="74">
        <v>32</v>
      </c>
      <c r="J55" s="74">
        <v>354.04</v>
      </c>
      <c r="K55" s="65" t="s">
        <v>44</v>
      </c>
      <c r="L55" s="75">
        <v>78.14</v>
      </c>
    </row>
    <row r="56" spans="1:12" ht="15.75">
      <c r="A56" s="23"/>
      <c r="B56" s="15"/>
      <c r="C56" s="11"/>
      <c r="D56" s="7" t="s">
        <v>30</v>
      </c>
      <c r="E56" s="88" t="s">
        <v>84</v>
      </c>
      <c r="F56" s="65">
        <v>200</v>
      </c>
      <c r="G56" s="74">
        <v>0.98</v>
      </c>
      <c r="H56" s="74">
        <v>0.05</v>
      </c>
      <c r="I56" s="74">
        <v>21.64</v>
      </c>
      <c r="J56" s="74">
        <v>81.783839999999998</v>
      </c>
      <c r="K56" s="65" t="s">
        <v>86</v>
      </c>
      <c r="L56" s="75">
        <v>8.86</v>
      </c>
    </row>
    <row r="57" spans="1:12" ht="15.75">
      <c r="A57" s="23"/>
      <c r="B57" s="15"/>
      <c r="C57" s="11"/>
      <c r="D57" s="7" t="s">
        <v>31</v>
      </c>
      <c r="E57" s="88" t="s">
        <v>40</v>
      </c>
      <c r="F57" s="65">
        <v>30</v>
      </c>
      <c r="G57" s="74">
        <v>2.14</v>
      </c>
      <c r="H57" s="74">
        <v>0.21</v>
      </c>
      <c r="I57" s="74">
        <v>14.14</v>
      </c>
      <c r="J57" s="74">
        <v>67.175429999999992</v>
      </c>
      <c r="K57" s="65" t="s">
        <v>44</v>
      </c>
      <c r="L57" s="75">
        <v>2.4300000000000002</v>
      </c>
    </row>
    <row r="58" spans="1:12" ht="15.75">
      <c r="A58" s="23"/>
      <c r="B58" s="15"/>
      <c r="C58" s="11"/>
      <c r="D58" s="7" t="s">
        <v>32</v>
      </c>
      <c r="E58" s="88" t="s">
        <v>50</v>
      </c>
      <c r="F58" s="65">
        <v>20</v>
      </c>
      <c r="G58" s="74">
        <v>1.24</v>
      </c>
      <c r="H58" s="74">
        <v>0.21</v>
      </c>
      <c r="I58" s="74">
        <v>7.59</v>
      </c>
      <c r="J58" s="74">
        <v>35.342759999999998</v>
      </c>
      <c r="K58" s="65" t="s">
        <v>44</v>
      </c>
      <c r="L58" s="75">
        <v>1.47</v>
      </c>
    </row>
    <row r="59" spans="1:12" ht="15">
      <c r="A59" s="23"/>
      <c r="B59" s="15"/>
      <c r="C59" s="11"/>
      <c r="D59" s="6"/>
      <c r="E59" s="56"/>
      <c r="F59" s="55"/>
      <c r="G59" s="55"/>
      <c r="H59" s="55"/>
      <c r="I59" s="55"/>
      <c r="J59" s="55"/>
      <c r="K59" s="55"/>
      <c r="L59" s="55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750</v>
      </c>
      <c r="G61" s="73">
        <f>SUM(G52:G60)</f>
        <v>23.63</v>
      </c>
      <c r="H61" s="73">
        <f>SUM(H52:H60)</f>
        <v>23.750000000000004</v>
      </c>
      <c r="I61" s="73">
        <f>SUM(I52:I60)</f>
        <v>100.67</v>
      </c>
      <c r="J61" s="73">
        <f>SUM(J52:J60)</f>
        <v>705.58069279999995</v>
      </c>
      <c r="K61" s="25"/>
      <c r="L61" s="19">
        <f>SUM(L52:L60)</f>
        <v>101.25</v>
      </c>
    </row>
    <row r="62" spans="1:12" ht="15.75" customHeight="1">
      <c r="A62" s="29">
        <f>A44</f>
        <v>1</v>
      </c>
      <c r="B62" s="30">
        <f>B44</f>
        <v>3</v>
      </c>
      <c r="C62" s="97" t="s">
        <v>4</v>
      </c>
      <c r="D62" s="98"/>
      <c r="E62" s="31"/>
      <c r="F62" s="32">
        <f>F51+F61</f>
        <v>750</v>
      </c>
      <c r="G62" s="32">
        <f t="shared" ref="G62" si="17">G51+G61</f>
        <v>23.63</v>
      </c>
      <c r="H62" s="32">
        <f t="shared" ref="H62" si="18">H51+H61</f>
        <v>23.750000000000004</v>
      </c>
      <c r="I62" s="32">
        <f t="shared" ref="I62" si="19">I51+I61</f>
        <v>100.67</v>
      </c>
      <c r="J62" s="32">
        <f t="shared" ref="J62:L62" si="20">J51+J61</f>
        <v>705.58069279999995</v>
      </c>
      <c r="K62" s="32"/>
      <c r="L62" s="32">
        <f t="shared" si="20"/>
        <v>101.25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1">SUM(G63:G69)</f>
        <v>0</v>
      </c>
      <c r="H70" s="19">
        <f t="shared" ref="H70" si="22">SUM(H63:H69)</f>
        <v>0</v>
      </c>
      <c r="I70" s="19">
        <f t="shared" ref="I70" si="23">SUM(I63:I69)</f>
        <v>0</v>
      </c>
      <c r="J70" s="19">
        <f t="shared" ref="J70:L70" si="24">SUM(J63:J69)</f>
        <v>0</v>
      </c>
      <c r="K70" s="25"/>
      <c r="L70" s="19">
        <f t="shared" si="24"/>
        <v>0</v>
      </c>
    </row>
    <row r="71" spans="1:12" ht="15.7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8" t="s">
        <v>87</v>
      </c>
      <c r="F71" s="59">
        <v>60</v>
      </c>
      <c r="G71" s="60">
        <v>0.45</v>
      </c>
      <c r="H71" s="60">
        <v>0.06</v>
      </c>
      <c r="I71" s="60">
        <v>1.37</v>
      </c>
      <c r="J71" s="60">
        <v>7.96</v>
      </c>
      <c r="K71" s="61" t="s">
        <v>41</v>
      </c>
      <c r="L71" s="62">
        <v>9.89</v>
      </c>
    </row>
    <row r="72" spans="1:12" ht="15.75">
      <c r="A72" s="23"/>
      <c r="B72" s="15"/>
      <c r="C72" s="11"/>
      <c r="D72" s="7" t="s">
        <v>27</v>
      </c>
      <c r="E72" s="58" t="s">
        <v>88</v>
      </c>
      <c r="F72" s="59">
        <v>200</v>
      </c>
      <c r="G72" s="60">
        <v>1.57</v>
      </c>
      <c r="H72" s="60">
        <v>5.87</v>
      </c>
      <c r="I72" s="60">
        <v>15.95</v>
      </c>
      <c r="J72" s="60">
        <v>130.94</v>
      </c>
      <c r="K72" s="61" t="s">
        <v>91</v>
      </c>
      <c r="L72" s="62">
        <v>14.34</v>
      </c>
    </row>
    <row r="73" spans="1:12" ht="15.75">
      <c r="A73" s="23"/>
      <c r="B73" s="15"/>
      <c r="C73" s="11"/>
      <c r="D73" s="7" t="s">
        <v>28</v>
      </c>
      <c r="E73" s="58" t="s">
        <v>89</v>
      </c>
      <c r="F73" s="59">
        <v>90</v>
      </c>
      <c r="G73" s="60">
        <v>16.05</v>
      </c>
      <c r="H73" s="60">
        <v>13.29</v>
      </c>
      <c r="I73" s="60">
        <v>12.47</v>
      </c>
      <c r="J73" s="60">
        <v>219.52</v>
      </c>
      <c r="K73" s="61" t="s">
        <v>92</v>
      </c>
      <c r="L73" s="62">
        <v>58.85</v>
      </c>
    </row>
    <row r="74" spans="1:12" ht="15.75">
      <c r="A74" s="23"/>
      <c r="B74" s="15"/>
      <c r="C74" s="11"/>
      <c r="D74" s="7" t="s">
        <v>29</v>
      </c>
      <c r="E74" s="58" t="s">
        <v>90</v>
      </c>
      <c r="F74" s="59">
        <v>150</v>
      </c>
      <c r="G74" s="60">
        <v>4.1500000000000004</v>
      </c>
      <c r="H74" s="60">
        <v>4.84</v>
      </c>
      <c r="I74" s="60">
        <v>34.36</v>
      </c>
      <c r="J74" s="60">
        <v>188.18</v>
      </c>
      <c r="K74" s="61" t="s">
        <v>43</v>
      </c>
      <c r="L74" s="62">
        <v>8.23</v>
      </c>
    </row>
    <row r="75" spans="1:12" ht="15.75">
      <c r="A75" s="23"/>
      <c r="B75" s="15"/>
      <c r="C75" s="11"/>
      <c r="D75" s="7" t="s">
        <v>30</v>
      </c>
      <c r="E75" s="58" t="s">
        <v>56</v>
      </c>
      <c r="F75" s="59">
        <v>200</v>
      </c>
      <c r="G75" s="60">
        <v>0.21</v>
      </c>
      <c r="H75" s="60">
        <v>0.01</v>
      </c>
      <c r="I75" s="60">
        <v>13.42</v>
      </c>
      <c r="J75" s="60">
        <v>51.25</v>
      </c>
      <c r="K75" s="61" t="s">
        <v>58</v>
      </c>
      <c r="L75" s="62">
        <v>5.75</v>
      </c>
    </row>
    <row r="76" spans="1:12" ht="15.75">
      <c r="A76" s="23"/>
      <c r="B76" s="15"/>
      <c r="C76" s="11"/>
      <c r="D76" s="7" t="s">
        <v>31</v>
      </c>
      <c r="E76" s="58" t="s">
        <v>40</v>
      </c>
      <c r="F76" s="59">
        <v>30</v>
      </c>
      <c r="G76" s="60">
        <v>2.14</v>
      </c>
      <c r="H76" s="60">
        <v>0.21</v>
      </c>
      <c r="I76" s="60">
        <v>14.14</v>
      </c>
      <c r="J76" s="60">
        <v>67.175429999999992</v>
      </c>
      <c r="K76" s="61" t="s">
        <v>44</v>
      </c>
      <c r="L76" s="62">
        <v>2.4300000000000002</v>
      </c>
    </row>
    <row r="77" spans="1:12" ht="15.75">
      <c r="A77" s="23"/>
      <c r="B77" s="15"/>
      <c r="C77" s="11"/>
      <c r="D77" s="7" t="s">
        <v>32</v>
      </c>
      <c r="E77" s="64" t="s">
        <v>50</v>
      </c>
      <c r="F77" s="65">
        <v>24</v>
      </c>
      <c r="G77" s="66">
        <v>1.49</v>
      </c>
      <c r="H77" s="66">
        <v>0.25</v>
      </c>
      <c r="I77" s="66">
        <v>9.11</v>
      </c>
      <c r="J77" s="66">
        <v>42.411311999999995</v>
      </c>
      <c r="K77" s="67" t="s">
        <v>44</v>
      </c>
      <c r="L77" s="68">
        <v>1.76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754</v>
      </c>
      <c r="G80" s="73">
        <f>SUM(G71:G79)</f>
        <v>26.06</v>
      </c>
      <c r="H80" s="73">
        <f>SUM(H71:H79)</f>
        <v>24.53</v>
      </c>
      <c r="I80" s="73">
        <f>SUM(I71:I79)</f>
        <v>100.82000000000001</v>
      </c>
      <c r="J80" s="73">
        <f>SUM(J71:J79)</f>
        <v>707.43674199999998</v>
      </c>
      <c r="K80" s="25"/>
      <c r="L80" s="19">
        <f>SUM(L71:L79)</f>
        <v>101.25000000000001</v>
      </c>
    </row>
    <row r="81" spans="1:12" ht="15.75" customHeight="1">
      <c r="A81" s="29">
        <f>A63</f>
        <v>1</v>
      </c>
      <c r="B81" s="30">
        <f>B63</f>
        <v>4</v>
      </c>
      <c r="C81" s="97" t="s">
        <v>4</v>
      </c>
      <c r="D81" s="98"/>
      <c r="E81" s="31"/>
      <c r="F81" s="32">
        <f>F70+F80</f>
        <v>754</v>
      </c>
      <c r="G81" s="32">
        <f t="shared" ref="G81" si="25">G70+G80</f>
        <v>26.06</v>
      </c>
      <c r="H81" s="32">
        <f t="shared" ref="H81" si="26">H70+H80</f>
        <v>24.53</v>
      </c>
      <c r="I81" s="32">
        <f t="shared" ref="I81" si="27">I70+I80</f>
        <v>100.82000000000001</v>
      </c>
      <c r="J81" s="32">
        <f t="shared" ref="J81:L81" si="28">J70+J80</f>
        <v>707.43674199999998</v>
      </c>
      <c r="K81" s="32"/>
      <c r="L81" s="32">
        <f t="shared" si="28"/>
        <v>101.25000000000001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29">SUM(G82:G88)</f>
        <v>0</v>
      </c>
      <c r="H89" s="19">
        <f t="shared" ref="H89" si="30">SUM(H82:H88)</f>
        <v>0</v>
      </c>
      <c r="I89" s="19">
        <f t="shared" ref="I89" si="31">SUM(I82:I88)</f>
        <v>0</v>
      </c>
      <c r="J89" s="19">
        <f t="shared" ref="J89:L89" si="32">SUM(J82:J88)</f>
        <v>0</v>
      </c>
      <c r="K89" s="25"/>
      <c r="L89" s="19">
        <f t="shared" si="32"/>
        <v>0</v>
      </c>
    </row>
    <row r="90" spans="1:12" ht="15.7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8" t="s">
        <v>61</v>
      </c>
      <c r="F90" s="59">
        <v>60</v>
      </c>
      <c r="G90" s="60">
        <v>0.84</v>
      </c>
      <c r="H90" s="60">
        <v>3.58</v>
      </c>
      <c r="I90" s="60">
        <v>5.45</v>
      </c>
      <c r="J90" s="60">
        <v>54.08</v>
      </c>
      <c r="K90" s="61" t="s">
        <v>46</v>
      </c>
      <c r="L90" s="62">
        <v>6.19</v>
      </c>
    </row>
    <row r="91" spans="1:12" ht="15.75">
      <c r="A91" s="23"/>
      <c r="B91" s="15"/>
      <c r="C91" s="11"/>
      <c r="D91" s="7" t="s">
        <v>27</v>
      </c>
      <c r="E91" s="58" t="s">
        <v>93</v>
      </c>
      <c r="F91" s="59">
        <v>200</v>
      </c>
      <c r="G91" s="60">
        <v>3.78</v>
      </c>
      <c r="H91" s="60">
        <v>4.03</v>
      </c>
      <c r="I91" s="60">
        <v>15.13</v>
      </c>
      <c r="J91" s="60">
        <v>128.75</v>
      </c>
      <c r="K91" s="61" t="s">
        <v>47</v>
      </c>
      <c r="L91" s="62">
        <v>12.65</v>
      </c>
    </row>
    <row r="92" spans="1:12" ht="15.75">
      <c r="A92" s="23"/>
      <c r="B92" s="15"/>
      <c r="C92" s="11"/>
      <c r="D92" s="7" t="s">
        <v>28</v>
      </c>
      <c r="E92" s="58" t="s">
        <v>94</v>
      </c>
      <c r="F92" s="59">
        <v>90</v>
      </c>
      <c r="G92" s="60">
        <v>12.8</v>
      </c>
      <c r="H92" s="60">
        <v>10.26</v>
      </c>
      <c r="I92" s="60">
        <v>12.72</v>
      </c>
      <c r="J92" s="60">
        <v>181.33</v>
      </c>
      <c r="K92" s="61" t="s">
        <v>75</v>
      </c>
      <c r="L92" s="62">
        <v>45.93</v>
      </c>
    </row>
    <row r="93" spans="1:12" ht="15.75">
      <c r="A93" s="23"/>
      <c r="B93" s="15"/>
      <c r="C93" s="11"/>
      <c r="D93" s="7" t="s">
        <v>29</v>
      </c>
      <c r="E93" s="58" t="s">
        <v>95</v>
      </c>
      <c r="F93" s="59">
        <v>150</v>
      </c>
      <c r="G93" s="60">
        <v>3.09</v>
      </c>
      <c r="H93" s="60">
        <v>5.49</v>
      </c>
      <c r="I93" s="60">
        <v>21.52</v>
      </c>
      <c r="J93" s="60">
        <v>146.67805050000001</v>
      </c>
      <c r="K93" s="61" t="s">
        <v>97</v>
      </c>
      <c r="L93" s="62">
        <v>24.15</v>
      </c>
    </row>
    <row r="94" spans="1:12" ht="15.75">
      <c r="A94" s="23"/>
      <c r="B94" s="15"/>
      <c r="C94" s="11"/>
      <c r="D94" s="7" t="s">
        <v>30</v>
      </c>
      <c r="E94" s="58" t="s">
        <v>96</v>
      </c>
      <c r="F94" s="59">
        <v>200</v>
      </c>
      <c r="G94" s="60">
        <v>0.09</v>
      </c>
      <c r="H94" s="60">
        <v>0.09</v>
      </c>
      <c r="I94" s="60">
        <v>24.44</v>
      </c>
      <c r="J94" s="60">
        <v>93.939716000000004</v>
      </c>
      <c r="K94" s="61">
        <v>648</v>
      </c>
      <c r="L94" s="62">
        <v>8.5</v>
      </c>
    </row>
    <row r="95" spans="1:12" ht="15.75">
      <c r="A95" s="23"/>
      <c r="B95" s="15"/>
      <c r="C95" s="11"/>
      <c r="D95" s="7" t="s">
        <v>31</v>
      </c>
      <c r="E95" s="58" t="s">
        <v>40</v>
      </c>
      <c r="F95" s="59">
        <v>29</v>
      </c>
      <c r="G95" s="60">
        <v>2.0699999999999998</v>
      </c>
      <c r="H95" s="60">
        <v>0.2</v>
      </c>
      <c r="I95" s="60">
        <v>13.67</v>
      </c>
      <c r="J95" s="60">
        <v>64.936248999999989</v>
      </c>
      <c r="K95" s="61" t="s">
        <v>44</v>
      </c>
      <c r="L95" s="62">
        <v>2.36</v>
      </c>
    </row>
    <row r="96" spans="1:12" ht="15.75">
      <c r="A96" s="23"/>
      <c r="B96" s="15"/>
      <c r="C96" s="11"/>
      <c r="D96" s="7" t="s">
        <v>32</v>
      </c>
      <c r="E96" s="64" t="s">
        <v>50</v>
      </c>
      <c r="F96" s="65">
        <v>20</v>
      </c>
      <c r="G96" s="66">
        <v>1.24</v>
      </c>
      <c r="H96" s="66">
        <v>0.21</v>
      </c>
      <c r="I96" s="66">
        <v>7.59</v>
      </c>
      <c r="J96" s="66">
        <v>35.342759999999998</v>
      </c>
      <c r="K96" s="67" t="s">
        <v>44</v>
      </c>
      <c r="L96" s="68">
        <v>1.47</v>
      </c>
    </row>
    <row r="97" spans="1:12" ht="15">
      <c r="A97" s="23"/>
      <c r="B97" s="15"/>
      <c r="C97" s="11"/>
      <c r="D97" s="6"/>
      <c r="E97" s="51"/>
      <c r="F97" s="82"/>
      <c r="G97" s="82"/>
      <c r="H97" s="82"/>
      <c r="I97" s="82"/>
      <c r="J97" s="82"/>
      <c r="K97" s="82"/>
      <c r="L97" s="82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749</v>
      </c>
      <c r="G99" s="19">
        <f t="shared" ref="G99" si="33">SUM(G90:G98)</f>
        <v>23.91</v>
      </c>
      <c r="H99" s="19">
        <f t="shared" ref="H99" si="34">SUM(H90:H98)</f>
        <v>23.86</v>
      </c>
      <c r="I99" s="19">
        <f t="shared" ref="I99" si="35">SUM(I90:I98)</f>
        <v>100.52000000000001</v>
      </c>
      <c r="J99" s="19">
        <f t="shared" ref="J99:L99" si="36">SUM(J90:J98)</f>
        <v>705.05677549999996</v>
      </c>
      <c r="K99" s="25"/>
      <c r="L99" s="19">
        <f t="shared" si="36"/>
        <v>101.24999999999999</v>
      </c>
    </row>
    <row r="100" spans="1:12" ht="15.75" customHeight="1">
      <c r="A100" s="29">
        <f>A82</f>
        <v>1</v>
      </c>
      <c r="B100" s="30">
        <f>B82</f>
        <v>5</v>
      </c>
      <c r="C100" s="97" t="s">
        <v>4</v>
      </c>
      <c r="D100" s="98"/>
      <c r="E100" s="31"/>
      <c r="F100" s="32">
        <f>F89+F99</f>
        <v>749</v>
      </c>
      <c r="G100" s="32">
        <f t="shared" ref="G100" si="37">G89+G99</f>
        <v>23.91</v>
      </c>
      <c r="H100" s="32">
        <f t="shared" ref="H100" si="38">H89+H99</f>
        <v>23.86</v>
      </c>
      <c r="I100" s="32">
        <f t="shared" ref="I100" si="39">I89+I99</f>
        <v>100.52000000000001</v>
      </c>
      <c r="J100" s="32">
        <f t="shared" ref="J100:L100" si="40">J89+J99</f>
        <v>705.05677549999996</v>
      </c>
      <c r="K100" s="32"/>
      <c r="L100" s="32">
        <f t="shared" si="40"/>
        <v>101.24999999999999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41">SUM(G101:G107)</f>
        <v>0</v>
      </c>
      <c r="H108" s="19">
        <f t="shared" si="41"/>
        <v>0</v>
      </c>
      <c r="I108" s="19">
        <f t="shared" si="41"/>
        <v>0</v>
      </c>
      <c r="J108" s="19">
        <f t="shared" si="41"/>
        <v>0</v>
      </c>
      <c r="K108" s="25"/>
      <c r="L108" s="19">
        <f t="shared" ref="L108" si="42">SUM(L101:L107)</f>
        <v>0</v>
      </c>
    </row>
    <row r="109" spans="1:12" ht="15.7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64" t="s">
        <v>98</v>
      </c>
      <c r="F109" s="65">
        <v>60</v>
      </c>
      <c r="G109" s="66">
        <v>0.77</v>
      </c>
      <c r="H109" s="66">
        <v>5.4</v>
      </c>
      <c r="I109" s="66">
        <v>10.81</v>
      </c>
      <c r="J109" s="66">
        <v>104.09</v>
      </c>
      <c r="K109" s="92" t="s">
        <v>46</v>
      </c>
      <c r="L109" s="90">
        <v>6.19</v>
      </c>
    </row>
    <row r="110" spans="1:12" ht="15.75">
      <c r="A110" s="23"/>
      <c r="B110" s="15"/>
      <c r="C110" s="11"/>
      <c r="D110" s="7" t="s">
        <v>27</v>
      </c>
      <c r="E110" s="64" t="s">
        <v>99</v>
      </c>
      <c r="F110" s="65">
        <v>200</v>
      </c>
      <c r="G110" s="66">
        <v>4.42</v>
      </c>
      <c r="H110" s="66">
        <v>3.16</v>
      </c>
      <c r="I110" s="66">
        <v>23.73</v>
      </c>
      <c r="J110" s="66">
        <v>144.62</v>
      </c>
      <c r="K110" s="92" t="s">
        <v>47</v>
      </c>
      <c r="L110" s="90">
        <v>12.65</v>
      </c>
    </row>
    <row r="111" spans="1:12" ht="15.75">
      <c r="A111" s="23"/>
      <c r="B111" s="15"/>
      <c r="C111" s="11"/>
      <c r="D111" s="7" t="s">
        <v>28</v>
      </c>
      <c r="E111" s="57"/>
      <c r="F111" s="57"/>
      <c r="G111" s="57"/>
      <c r="H111" s="57"/>
      <c r="I111" s="57"/>
      <c r="J111" s="57"/>
      <c r="K111" s="92"/>
      <c r="L111" s="90"/>
    </row>
    <row r="112" spans="1:12" ht="15.75">
      <c r="A112" s="23"/>
      <c r="B112" s="15"/>
      <c r="C112" s="11"/>
      <c r="D112" s="7" t="s">
        <v>29</v>
      </c>
      <c r="E112" s="64" t="s">
        <v>100</v>
      </c>
      <c r="F112" s="65">
        <v>240</v>
      </c>
      <c r="G112" s="66">
        <v>14.46</v>
      </c>
      <c r="H112" s="66">
        <v>14.72</v>
      </c>
      <c r="I112" s="66">
        <v>26.76</v>
      </c>
      <c r="J112" s="66">
        <v>284.76</v>
      </c>
      <c r="K112" s="92" t="s">
        <v>97</v>
      </c>
      <c r="L112" s="90">
        <v>24.15</v>
      </c>
    </row>
    <row r="113" spans="1:12" ht="15.75">
      <c r="A113" s="23"/>
      <c r="B113" s="15"/>
      <c r="C113" s="11"/>
      <c r="D113" s="7" t="s">
        <v>30</v>
      </c>
      <c r="E113" s="64" t="s">
        <v>101</v>
      </c>
      <c r="F113" s="65">
        <v>200</v>
      </c>
      <c r="G113" s="66">
        <v>0.32</v>
      </c>
      <c r="H113" s="66">
        <v>7.0000000000000007E-2</v>
      </c>
      <c r="I113" s="66">
        <v>16.559999999999999</v>
      </c>
      <c r="J113" s="66">
        <v>64.991562800000011</v>
      </c>
      <c r="K113" s="92">
        <v>648</v>
      </c>
      <c r="L113" s="90">
        <v>8.5</v>
      </c>
    </row>
    <row r="114" spans="1:12" ht="15.75">
      <c r="A114" s="23"/>
      <c r="B114" s="15"/>
      <c r="C114" s="11"/>
      <c r="D114" s="7" t="s">
        <v>31</v>
      </c>
      <c r="E114" s="64" t="s">
        <v>40</v>
      </c>
      <c r="F114" s="65">
        <v>30</v>
      </c>
      <c r="G114" s="66">
        <v>2.14</v>
      </c>
      <c r="H114" s="66">
        <v>0.21</v>
      </c>
      <c r="I114" s="66">
        <v>14.14</v>
      </c>
      <c r="J114" s="66">
        <v>67.175429999999992</v>
      </c>
      <c r="K114" s="92" t="s">
        <v>44</v>
      </c>
      <c r="L114" s="90">
        <v>2.36</v>
      </c>
    </row>
    <row r="115" spans="1:12" ht="15.75">
      <c r="A115" s="23"/>
      <c r="B115" s="15"/>
      <c r="C115" s="11"/>
      <c r="D115" s="7" t="s">
        <v>32</v>
      </c>
      <c r="E115" s="64" t="s">
        <v>50</v>
      </c>
      <c r="F115" s="65">
        <v>23</v>
      </c>
      <c r="G115" s="66">
        <v>1.43</v>
      </c>
      <c r="H115" s="66">
        <v>0.24</v>
      </c>
      <c r="I115" s="66">
        <v>8.73</v>
      </c>
      <c r="J115" s="66">
        <v>40.644173999999992</v>
      </c>
      <c r="K115" s="93" t="s">
        <v>44</v>
      </c>
      <c r="L115" s="91">
        <v>1.47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753</v>
      </c>
      <c r="G118" s="73">
        <f>SUM(G109:G117)</f>
        <v>23.54</v>
      </c>
      <c r="H118" s="73">
        <f>SUM(H109:H117)</f>
        <v>23.8</v>
      </c>
      <c r="I118" s="73">
        <f>SUM(I109:I117)</f>
        <v>100.73</v>
      </c>
      <c r="J118" s="19">
        <f>SUM(J109:J117)</f>
        <v>706.28116680000005</v>
      </c>
      <c r="K118" s="25"/>
      <c r="L118" s="19">
        <f t="shared" ref="L118" si="43">SUM(L109:L117)</f>
        <v>55.319999999999993</v>
      </c>
    </row>
    <row r="119" spans="1:12" ht="15.75" customHeight="1">
      <c r="A119" s="29">
        <f>A101</f>
        <v>1</v>
      </c>
      <c r="B119" s="30">
        <f>B101</f>
        <v>6</v>
      </c>
      <c r="C119" s="97" t="s">
        <v>4</v>
      </c>
      <c r="D119" s="98"/>
      <c r="E119" s="31"/>
      <c r="F119" s="32">
        <f>F108+F118</f>
        <v>753</v>
      </c>
      <c r="G119" s="32">
        <f t="shared" ref="G119:J119" si="44">G108+G118</f>
        <v>23.54</v>
      </c>
      <c r="H119" s="32">
        <f t="shared" si="44"/>
        <v>23.8</v>
      </c>
      <c r="I119" s="32">
        <f t="shared" si="44"/>
        <v>100.73</v>
      </c>
      <c r="J119" s="32">
        <f t="shared" si="44"/>
        <v>706.28116680000005</v>
      </c>
      <c r="K119" s="32"/>
      <c r="L119" s="32">
        <f t="shared" ref="L119" si="45">L108+L118</f>
        <v>55.319999999999993</v>
      </c>
    </row>
    <row r="120" spans="1:12" ht="15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46">SUM(G120:G126)</f>
        <v>0</v>
      </c>
      <c r="H127" s="19">
        <f t="shared" si="46"/>
        <v>0</v>
      </c>
      <c r="I127" s="19">
        <f t="shared" si="46"/>
        <v>0</v>
      </c>
      <c r="J127" s="19">
        <f t="shared" si="46"/>
        <v>0</v>
      </c>
      <c r="K127" s="25"/>
      <c r="L127" s="19">
        <f t="shared" ref="L127" si="47">SUM(L120:L126)</f>
        <v>0</v>
      </c>
    </row>
    <row r="128" spans="1:12" ht="15.7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58" t="s">
        <v>102</v>
      </c>
      <c r="F128" s="59">
        <v>60</v>
      </c>
      <c r="G128" s="60">
        <v>0.86</v>
      </c>
      <c r="H128" s="60">
        <v>5.32</v>
      </c>
      <c r="I128" s="60">
        <v>4.0199999999999996</v>
      </c>
      <c r="J128" s="60">
        <v>66.255862800000003</v>
      </c>
      <c r="K128" s="61" t="s">
        <v>106</v>
      </c>
      <c r="L128" s="62">
        <v>11.82</v>
      </c>
    </row>
    <row r="129" spans="1:12" ht="15.75">
      <c r="A129" s="14"/>
      <c r="B129" s="15"/>
      <c r="C129" s="11"/>
      <c r="D129" s="7" t="s">
        <v>27</v>
      </c>
      <c r="E129" s="58" t="s">
        <v>103</v>
      </c>
      <c r="F129" s="59">
        <v>200</v>
      </c>
      <c r="G129" s="60">
        <v>4.7300000000000004</v>
      </c>
      <c r="H129" s="60">
        <v>7.76</v>
      </c>
      <c r="I129" s="60">
        <v>17.989999999999998</v>
      </c>
      <c r="J129" s="60">
        <v>158.96647487999999</v>
      </c>
      <c r="K129" s="61" t="s">
        <v>44</v>
      </c>
      <c r="L129" s="62">
        <v>23.69</v>
      </c>
    </row>
    <row r="130" spans="1:12" ht="15.75">
      <c r="A130" s="14"/>
      <c r="B130" s="15"/>
      <c r="C130" s="11"/>
      <c r="D130" s="7" t="s">
        <v>28</v>
      </c>
      <c r="E130" s="58" t="s">
        <v>104</v>
      </c>
      <c r="F130" s="59">
        <v>90</v>
      </c>
      <c r="G130" s="60">
        <v>12.98</v>
      </c>
      <c r="H130" s="60">
        <v>6.26</v>
      </c>
      <c r="I130" s="60">
        <v>9.17</v>
      </c>
      <c r="J130" s="60">
        <v>147.63</v>
      </c>
      <c r="K130" s="61" t="s">
        <v>107</v>
      </c>
      <c r="L130" s="62">
        <v>43.4</v>
      </c>
    </row>
    <row r="131" spans="1:12" ht="15.75">
      <c r="A131" s="14"/>
      <c r="B131" s="15"/>
      <c r="C131" s="11"/>
      <c r="D131" s="7" t="s">
        <v>29</v>
      </c>
      <c r="E131" s="58" t="s">
        <v>39</v>
      </c>
      <c r="F131" s="59">
        <v>150</v>
      </c>
      <c r="G131" s="60">
        <v>4.8</v>
      </c>
      <c r="H131" s="60">
        <v>4.8600000000000003</v>
      </c>
      <c r="I131" s="60">
        <v>25.2</v>
      </c>
      <c r="J131" s="60">
        <v>146.25</v>
      </c>
      <c r="K131" s="61" t="s">
        <v>43</v>
      </c>
      <c r="L131" s="62">
        <v>8.3000000000000007</v>
      </c>
    </row>
    <row r="132" spans="1:12" ht="15.75">
      <c r="A132" s="14"/>
      <c r="B132" s="15"/>
      <c r="C132" s="11"/>
      <c r="D132" s="7" t="s">
        <v>30</v>
      </c>
      <c r="E132" s="58" t="s">
        <v>105</v>
      </c>
      <c r="F132" s="59">
        <v>200</v>
      </c>
      <c r="G132" s="60">
        <v>0.42</v>
      </c>
      <c r="H132" s="60">
        <v>0</v>
      </c>
      <c r="I132" s="60">
        <v>24.8</v>
      </c>
      <c r="J132" s="60">
        <v>94.670339999999996</v>
      </c>
      <c r="K132" s="61" t="s">
        <v>108</v>
      </c>
      <c r="L132" s="62">
        <v>10.55</v>
      </c>
    </row>
    <row r="133" spans="1:12" ht="15.75">
      <c r="A133" s="14"/>
      <c r="B133" s="15"/>
      <c r="C133" s="11"/>
      <c r="D133" s="7" t="s">
        <v>31</v>
      </c>
      <c r="E133" s="58" t="s">
        <v>40</v>
      </c>
      <c r="F133" s="59">
        <v>25</v>
      </c>
      <c r="G133" s="60">
        <v>1.79</v>
      </c>
      <c r="H133" s="60">
        <v>0.18</v>
      </c>
      <c r="I133" s="60">
        <v>11.78</v>
      </c>
      <c r="J133" s="60">
        <v>55.979524999999988</v>
      </c>
      <c r="K133" s="61" t="s">
        <v>44</v>
      </c>
      <c r="L133" s="62">
        <v>2.02</v>
      </c>
    </row>
    <row r="134" spans="1:12" ht="15.75">
      <c r="A134" s="14"/>
      <c r="B134" s="15"/>
      <c r="C134" s="11"/>
      <c r="D134" s="7" t="s">
        <v>32</v>
      </c>
      <c r="E134" s="64" t="s">
        <v>50</v>
      </c>
      <c r="F134" s="65">
        <v>20</v>
      </c>
      <c r="G134" s="66">
        <v>1.24</v>
      </c>
      <c r="H134" s="66">
        <v>0.21</v>
      </c>
      <c r="I134" s="66">
        <v>7.59</v>
      </c>
      <c r="J134" s="66">
        <v>35.342759999999998</v>
      </c>
      <c r="K134" s="67" t="s">
        <v>44</v>
      </c>
      <c r="L134" s="68">
        <v>1.47</v>
      </c>
    </row>
    <row r="135" spans="1:12" ht="15">
      <c r="A135" s="14"/>
      <c r="B135" s="15"/>
      <c r="C135" s="11"/>
      <c r="D135" s="6"/>
      <c r="E135" s="51"/>
      <c r="F135" s="82"/>
      <c r="G135" s="82"/>
      <c r="H135" s="82"/>
      <c r="I135" s="82"/>
      <c r="J135" s="82"/>
      <c r="K135" s="83"/>
      <c r="L135" s="82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745</v>
      </c>
      <c r="G137" s="73">
        <f>SUM(G128:G136)</f>
        <v>26.82</v>
      </c>
      <c r="H137" s="73">
        <f>SUM(H128:H136)</f>
        <v>24.59</v>
      </c>
      <c r="I137" s="73">
        <f>SUM(I128:I136)</f>
        <v>100.55</v>
      </c>
      <c r="J137" s="73">
        <f>SUM(J128:J136)</f>
        <v>705.09496267999998</v>
      </c>
      <c r="K137" s="25"/>
      <c r="L137" s="73">
        <f>SUM(L128:L136)</f>
        <v>101.24999999999999</v>
      </c>
    </row>
    <row r="138" spans="1:12" ht="15">
      <c r="A138" s="33">
        <f>A120</f>
        <v>2</v>
      </c>
      <c r="B138" s="33">
        <f>B120</f>
        <v>1</v>
      </c>
      <c r="C138" s="97" t="s">
        <v>4</v>
      </c>
      <c r="D138" s="98"/>
      <c r="E138" s="31"/>
      <c r="F138" s="32">
        <f>F127+F137</f>
        <v>745</v>
      </c>
      <c r="G138" s="32">
        <f t="shared" ref="G138" si="48">G127+G137</f>
        <v>26.82</v>
      </c>
      <c r="H138" s="32">
        <f t="shared" ref="H138" si="49">H127+H137</f>
        <v>24.59</v>
      </c>
      <c r="I138" s="32">
        <f t="shared" ref="I138" si="50">I127+I137</f>
        <v>100.55</v>
      </c>
      <c r="J138" s="32">
        <f t="shared" ref="J138:L138" si="51">J127+J137</f>
        <v>705.09496267999998</v>
      </c>
      <c r="K138" s="32"/>
      <c r="L138" s="32">
        <f t="shared" si="51"/>
        <v>101.24999999999999</v>
      </c>
    </row>
    <row r="139" spans="1:12" ht="15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52">SUM(G139:G145)</f>
        <v>0</v>
      </c>
      <c r="H146" s="19">
        <f t="shared" si="52"/>
        <v>0</v>
      </c>
      <c r="I146" s="19">
        <f t="shared" si="52"/>
        <v>0</v>
      </c>
      <c r="J146" s="19">
        <f t="shared" si="52"/>
        <v>0</v>
      </c>
      <c r="K146" s="25"/>
      <c r="L146" s="19">
        <f t="shared" ref="L146" si="53">SUM(L139:L145)</f>
        <v>0</v>
      </c>
    </row>
    <row r="147" spans="1:12" ht="15.7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58" t="s">
        <v>87</v>
      </c>
      <c r="F147" s="59">
        <v>60</v>
      </c>
      <c r="G147" s="60">
        <v>0.45</v>
      </c>
      <c r="H147" s="60">
        <v>0.06</v>
      </c>
      <c r="I147" s="60">
        <v>1.37</v>
      </c>
      <c r="J147" s="60">
        <v>7.96</v>
      </c>
      <c r="K147" s="61" t="s">
        <v>41</v>
      </c>
      <c r="L147" s="62">
        <v>9.89</v>
      </c>
    </row>
    <row r="148" spans="1:12" ht="15.75">
      <c r="A148" s="23"/>
      <c r="B148" s="15"/>
      <c r="C148" s="11"/>
      <c r="D148" s="7" t="s">
        <v>27</v>
      </c>
      <c r="E148" s="58" t="s">
        <v>109</v>
      </c>
      <c r="F148" s="59">
        <v>200</v>
      </c>
      <c r="G148" s="60">
        <v>4.0599999999999996</v>
      </c>
      <c r="H148" s="60">
        <v>3.96</v>
      </c>
      <c r="I148" s="60">
        <v>26.98</v>
      </c>
      <c r="J148" s="60">
        <v>145.76</v>
      </c>
      <c r="K148" s="61" t="s">
        <v>111</v>
      </c>
      <c r="L148" s="62">
        <v>7.83</v>
      </c>
    </row>
    <row r="149" spans="1:12" ht="15.75">
      <c r="A149" s="23"/>
      <c r="B149" s="15"/>
      <c r="C149" s="11"/>
      <c r="D149" s="7" t="s">
        <v>28</v>
      </c>
      <c r="E149" s="58" t="s">
        <v>110</v>
      </c>
      <c r="F149" s="59">
        <v>90</v>
      </c>
      <c r="G149" s="60">
        <v>13.55</v>
      </c>
      <c r="H149" s="60">
        <v>17.899999999999999</v>
      </c>
      <c r="I149" s="60">
        <v>21.26</v>
      </c>
      <c r="J149" s="60">
        <v>287.76</v>
      </c>
      <c r="K149" s="61" t="s">
        <v>112</v>
      </c>
      <c r="L149" s="62">
        <v>56.55</v>
      </c>
    </row>
    <row r="150" spans="1:12" ht="15.75">
      <c r="A150" s="23"/>
      <c r="B150" s="15"/>
      <c r="C150" s="11"/>
      <c r="D150" s="7" t="s">
        <v>29</v>
      </c>
      <c r="E150" s="58" t="s">
        <v>63</v>
      </c>
      <c r="F150" s="59">
        <v>150</v>
      </c>
      <c r="G150" s="60">
        <v>2.4500000000000002</v>
      </c>
      <c r="H150" s="60">
        <v>4.5</v>
      </c>
      <c r="I150" s="60">
        <v>22.56</v>
      </c>
      <c r="J150" s="60">
        <v>136.77000000000001</v>
      </c>
      <c r="K150" s="61" t="s">
        <v>71</v>
      </c>
      <c r="L150" s="62">
        <v>20.83</v>
      </c>
    </row>
    <row r="151" spans="1:12" ht="15.75">
      <c r="A151" s="23"/>
      <c r="B151" s="15"/>
      <c r="C151" s="11"/>
      <c r="D151" s="7" t="s">
        <v>30</v>
      </c>
      <c r="E151" s="58" t="s">
        <v>45</v>
      </c>
      <c r="F151" s="59">
        <v>200</v>
      </c>
      <c r="G151" s="60">
        <v>0.18</v>
      </c>
      <c r="H151" s="60">
        <v>0.04</v>
      </c>
      <c r="I151" s="60">
        <v>9.2100000000000009</v>
      </c>
      <c r="J151" s="60">
        <v>35.881222799999996</v>
      </c>
      <c r="K151" s="61" t="s">
        <v>48</v>
      </c>
      <c r="L151" s="62">
        <v>2.66</v>
      </c>
    </row>
    <row r="152" spans="1:12" ht="15.75">
      <c r="A152" s="23"/>
      <c r="B152" s="15"/>
      <c r="C152" s="11"/>
      <c r="D152" s="7" t="s">
        <v>31</v>
      </c>
      <c r="E152" s="58" t="s">
        <v>40</v>
      </c>
      <c r="F152" s="59">
        <v>25</v>
      </c>
      <c r="G152" s="60">
        <v>1.79</v>
      </c>
      <c r="H152" s="60">
        <v>0.18</v>
      </c>
      <c r="I152" s="60">
        <v>11.78</v>
      </c>
      <c r="J152" s="60">
        <v>55.979524999999988</v>
      </c>
      <c r="K152" s="61" t="s">
        <v>44</v>
      </c>
      <c r="L152" s="62">
        <v>2.02</v>
      </c>
    </row>
    <row r="153" spans="1:12" ht="15.75">
      <c r="A153" s="23"/>
      <c r="B153" s="15"/>
      <c r="C153" s="11"/>
      <c r="D153" s="7" t="s">
        <v>32</v>
      </c>
      <c r="E153" s="64" t="s">
        <v>50</v>
      </c>
      <c r="F153" s="65">
        <v>20</v>
      </c>
      <c r="G153" s="66">
        <v>1.24</v>
      </c>
      <c r="H153" s="66">
        <v>0.21</v>
      </c>
      <c r="I153" s="66">
        <v>7.59</v>
      </c>
      <c r="J153" s="66">
        <v>35.342759999999998</v>
      </c>
      <c r="K153" s="67" t="s">
        <v>44</v>
      </c>
      <c r="L153" s="68">
        <v>1.47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745</v>
      </c>
      <c r="G156" s="19">
        <f t="shared" ref="G156:J156" si="54">SUM(G147:G155)</f>
        <v>23.72</v>
      </c>
      <c r="H156" s="19">
        <f t="shared" si="54"/>
        <v>26.849999999999998</v>
      </c>
      <c r="I156" s="19">
        <f t="shared" si="54"/>
        <v>100.75</v>
      </c>
      <c r="J156" s="19">
        <f t="shared" si="54"/>
        <v>705.45350780000001</v>
      </c>
      <c r="K156" s="25"/>
      <c r="L156" s="19">
        <f t="shared" ref="L156" si="55">SUM(L147:L155)</f>
        <v>101.24999999999999</v>
      </c>
    </row>
    <row r="157" spans="1:12" ht="15">
      <c r="A157" s="29">
        <f>A139</f>
        <v>2</v>
      </c>
      <c r="B157" s="30">
        <f>B139</f>
        <v>2</v>
      </c>
      <c r="C157" s="97" t="s">
        <v>4</v>
      </c>
      <c r="D157" s="98"/>
      <c r="E157" s="31"/>
      <c r="F157" s="32">
        <f>F146+F156</f>
        <v>745</v>
      </c>
      <c r="G157" s="32">
        <f t="shared" ref="G157" si="56">G146+G156</f>
        <v>23.72</v>
      </c>
      <c r="H157" s="32">
        <f t="shared" ref="H157" si="57">H146+H156</f>
        <v>26.849999999999998</v>
      </c>
      <c r="I157" s="32">
        <f t="shared" ref="I157" si="58">I146+I156</f>
        <v>100.75</v>
      </c>
      <c r="J157" s="32">
        <f t="shared" ref="J157:L157" si="59">J146+J156</f>
        <v>705.45350780000001</v>
      </c>
      <c r="K157" s="32"/>
      <c r="L157" s="32">
        <f t="shared" si="59"/>
        <v>101.24999999999999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60">SUM(G158:G164)</f>
        <v>0</v>
      </c>
      <c r="H165" s="19">
        <f t="shared" si="60"/>
        <v>0</v>
      </c>
      <c r="I165" s="19">
        <f t="shared" si="60"/>
        <v>0</v>
      </c>
      <c r="J165" s="19">
        <f t="shared" si="60"/>
        <v>0</v>
      </c>
      <c r="K165" s="25"/>
      <c r="L165" s="19">
        <f t="shared" ref="L165" si="61">SUM(L158:L164)</f>
        <v>0</v>
      </c>
    </row>
    <row r="166" spans="1:12" ht="15.7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58" t="s">
        <v>113</v>
      </c>
      <c r="F166" s="59">
        <v>60</v>
      </c>
      <c r="G166" s="60">
        <v>3.47</v>
      </c>
      <c r="H166" s="60">
        <v>8.65</v>
      </c>
      <c r="I166" s="60">
        <v>4.16</v>
      </c>
      <c r="J166" s="60">
        <v>107.15</v>
      </c>
      <c r="K166" s="61" t="s">
        <v>117</v>
      </c>
      <c r="L166" s="62">
        <v>12.53</v>
      </c>
    </row>
    <row r="167" spans="1:12" ht="15.75">
      <c r="A167" s="23"/>
      <c r="B167" s="15"/>
      <c r="C167" s="11"/>
      <c r="D167" s="7" t="s">
        <v>27</v>
      </c>
      <c r="E167" s="58" t="s">
        <v>114</v>
      </c>
      <c r="F167" s="59">
        <v>200</v>
      </c>
      <c r="G167" s="60">
        <v>1.65</v>
      </c>
      <c r="H167" s="60">
        <v>4.92</v>
      </c>
      <c r="I167" s="60">
        <v>11.58</v>
      </c>
      <c r="J167" s="60">
        <v>86.954780000000014</v>
      </c>
      <c r="K167" s="63" t="s">
        <v>62</v>
      </c>
      <c r="L167" s="62">
        <v>13.74</v>
      </c>
    </row>
    <row r="168" spans="1:12" ht="15.75">
      <c r="A168" s="23"/>
      <c r="B168" s="15"/>
      <c r="C168" s="11"/>
      <c r="D168" s="7" t="s">
        <v>28</v>
      </c>
      <c r="E168" s="58" t="s">
        <v>115</v>
      </c>
      <c r="F168" s="59">
        <v>90</v>
      </c>
      <c r="G168" s="60">
        <v>12.25</v>
      </c>
      <c r="H168" s="60">
        <v>9.35</v>
      </c>
      <c r="I168" s="60">
        <v>14.76</v>
      </c>
      <c r="J168" s="60">
        <v>200.48</v>
      </c>
      <c r="K168" s="85" t="s">
        <v>118</v>
      </c>
      <c r="L168" s="62">
        <v>53.23</v>
      </c>
    </row>
    <row r="169" spans="1:12" ht="15.75">
      <c r="A169" s="23"/>
      <c r="B169" s="15"/>
      <c r="C169" s="11"/>
      <c r="D169" s="7" t="s">
        <v>29</v>
      </c>
      <c r="E169" s="58" t="s">
        <v>70</v>
      </c>
      <c r="F169" s="59">
        <v>150</v>
      </c>
      <c r="G169" s="60">
        <v>5.47</v>
      </c>
      <c r="H169" s="60">
        <v>3.95</v>
      </c>
      <c r="I169" s="60">
        <v>35.130000000000003</v>
      </c>
      <c r="J169" s="60">
        <v>197.43414599999997</v>
      </c>
      <c r="K169" s="63" t="s">
        <v>82</v>
      </c>
      <c r="L169" s="62">
        <v>12.26</v>
      </c>
    </row>
    <row r="170" spans="1:12" ht="15.75">
      <c r="A170" s="23"/>
      <c r="B170" s="15"/>
      <c r="C170" s="11"/>
      <c r="D170" s="7" t="s">
        <v>30</v>
      </c>
      <c r="E170" s="58" t="s">
        <v>116</v>
      </c>
      <c r="F170" s="59">
        <v>200</v>
      </c>
      <c r="G170" s="60">
        <v>0.21</v>
      </c>
      <c r="H170" s="60">
        <v>0.01</v>
      </c>
      <c r="I170" s="60">
        <v>13.42</v>
      </c>
      <c r="J170" s="60">
        <v>51.25</v>
      </c>
      <c r="K170" s="63" t="s">
        <v>58</v>
      </c>
      <c r="L170" s="62">
        <v>5.75</v>
      </c>
    </row>
    <row r="171" spans="1:12" ht="15.75">
      <c r="A171" s="23"/>
      <c r="B171" s="15"/>
      <c r="C171" s="11"/>
      <c r="D171" s="7" t="s">
        <v>31</v>
      </c>
      <c r="E171" s="58" t="s">
        <v>40</v>
      </c>
      <c r="F171" s="59">
        <v>30</v>
      </c>
      <c r="G171" s="60">
        <v>2.14</v>
      </c>
      <c r="H171" s="60">
        <v>0.21</v>
      </c>
      <c r="I171" s="60">
        <v>14.14</v>
      </c>
      <c r="J171" s="60">
        <v>67.180000000000007</v>
      </c>
      <c r="K171" s="61" t="s">
        <v>44</v>
      </c>
      <c r="L171" s="62">
        <v>2.2680000000000002</v>
      </c>
    </row>
    <row r="172" spans="1:12" ht="15.75">
      <c r="A172" s="23"/>
      <c r="B172" s="15"/>
      <c r="C172" s="11"/>
      <c r="D172" s="7" t="s">
        <v>32</v>
      </c>
      <c r="E172" s="64" t="s">
        <v>50</v>
      </c>
      <c r="F172" s="65">
        <v>20</v>
      </c>
      <c r="G172" s="66">
        <v>1.24</v>
      </c>
      <c r="H172" s="66">
        <v>0.21</v>
      </c>
      <c r="I172" s="66">
        <v>7.59</v>
      </c>
      <c r="J172" s="66">
        <v>35.342759999999998</v>
      </c>
      <c r="K172" s="67" t="s">
        <v>44</v>
      </c>
      <c r="L172" s="68">
        <v>1.47</v>
      </c>
    </row>
    <row r="173" spans="1:12" ht="15">
      <c r="A173" s="23"/>
      <c r="B173" s="15"/>
      <c r="C173" s="11"/>
      <c r="D173" s="6"/>
      <c r="E173" s="51"/>
      <c r="F173" s="82"/>
      <c r="G173" s="82"/>
      <c r="H173" s="82"/>
      <c r="I173" s="82"/>
      <c r="J173" s="82"/>
      <c r="K173" s="83"/>
      <c r="L173" s="82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62">SUM(G166:G174)</f>
        <v>26.43</v>
      </c>
      <c r="H175" s="19">
        <f t="shared" si="62"/>
        <v>27.300000000000004</v>
      </c>
      <c r="I175" s="19">
        <f t="shared" si="62"/>
        <v>100.78</v>
      </c>
      <c r="J175" s="19">
        <f t="shared" si="62"/>
        <v>745.79168600000003</v>
      </c>
      <c r="K175" s="25"/>
      <c r="L175" s="19">
        <f t="shared" ref="L175" si="63">SUM(L166:L174)</f>
        <v>101.248</v>
      </c>
    </row>
    <row r="176" spans="1:12" ht="15">
      <c r="A176" s="29">
        <f>A158</f>
        <v>2</v>
      </c>
      <c r="B176" s="30">
        <f>B158</f>
        <v>3</v>
      </c>
      <c r="C176" s="97" t="s">
        <v>4</v>
      </c>
      <c r="D176" s="98"/>
      <c r="E176" s="31"/>
      <c r="F176" s="32">
        <f>F165+F175</f>
        <v>750</v>
      </c>
      <c r="G176" s="32">
        <f t="shared" ref="G176" si="64">G165+G175</f>
        <v>26.43</v>
      </c>
      <c r="H176" s="32">
        <f t="shared" ref="H176" si="65">H165+H175</f>
        <v>27.300000000000004</v>
      </c>
      <c r="I176" s="32">
        <f t="shared" ref="I176" si="66">I165+I175</f>
        <v>100.78</v>
      </c>
      <c r="J176" s="32">
        <f t="shared" ref="J176:L176" si="67">J165+J175</f>
        <v>745.79168600000003</v>
      </c>
      <c r="K176" s="32"/>
      <c r="L176" s="32">
        <f t="shared" si="67"/>
        <v>101.248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68">SUM(G177:G183)</f>
        <v>0</v>
      </c>
      <c r="H184" s="19">
        <f t="shared" si="68"/>
        <v>0</v>
      </c>
      <c r="I184" s="19">
        <f t="shared" si="68"/>
        <v>0</v>
      </c>
      <c r="J184" s="19">
        <f t="shared" si="68"/>
        <v>0</v>
      </c>
      <c r="K184" s="25"/>
      <c r="L184" s="19">
        <f t="shared" ref="L184" si="69">SUM(L177:L183)</f>
        <v>0</v>
      </c>
    </row>
    <row r="185" spans="1:12" ht="15.7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58" t="s">
        <v>119</v>
      </c>
      <c r="F185" s="59">
        <v>60</v>
      </c>
      <c r="G185" s="60">
        <v>2.92</v>
      </c>
      <c r="H185" s="60">
        <v>5.79</v>
      </c>
      <c r="I185" s="60">
        <v>5.0599999999999996</v>
      </c>
      <c r="J185" s="60">
        <v>72.672572400000007</v>
      </c>
      <c r="K185" s="61" t="s">
        <v>123</v>
      </c>
      <c r="L185" s="62">
        <v>17.3</v>
      </c>
    </row>
    <row r="186" spans="1:12" ht="15.75">
      <c r="A186" s="23"/>
      <c r="B186" s="15"/>
      <c r="C186" s="11"/>
      <c r="D186" s="7" t="s">
        <v>27</v>
      </c>
      <c r="E186" s="58" t="s">
        <v>120</v>
      </c>
      <c r="F186" s="59">
        <v>200</v>
      </c>
      <c r="G186" s="60">
        <v>1.76</v>
      </c>
      <c r="H186" s="60">
        <v>4.25</v>
      </c>
      <c r="I186" s="60">
        <v>11.3</v>
      </c>
      <c r="J186" s="60">
        <v>109.61</v>
      </c>
      <c r="K186" s="61" t="s">
        <v>60</v>
      </c>
      <c r="L186" s="62">
        <v>12.8</v>
      </c>
    </row>
    <row r="187" spans="1:12" ht="15.75">
      <c r="A187" s="23"/>
      <c r="B187" s="15"/>
      <c r="C187" s="11"/>
      <c r="D187" s="7" t="s">
        <v>28</v>
      </c>
      <c r="E187" s="58" t="s">
        <v>121</v>
      </c>
      <c r="F187" s="59">
        <v>90</v>
      </c>
      <c r="G187" s="60">
        <v>14.12</v>
      </c>
      <c r="H187" s="60">
        <v>8.91</v>
      </c>
      <c r="I187" s="60">
        <v>11.03</v>
      </c>
      <c r="J187" s="60">
        <v>195.72</v>
      </c>
      <c r="K187" s="61" t="s">
        <v>124</v>
      </c>
      <c r="L187" s="68">
        <v>46.5</v>
      </c>
    </row>
    <row r="188" spans="1:12" ht="15.75">
      <c r="A188" s="23"/>
      <c r="B188" s="15"/>
      <c r="C188" s="11"/>
      <c r="D188" s="7" t="s">
        <v>29</v>
      </c>
      <c r="E188" s="58" t="s">
        <v>122</v>
      </c>
      <c r="F188" s="59">
        <v>150</v>
      </c>
      <c r="G188" s="60">
        <v>2.2599999999999998</v>
      </c>
      <c r="H188" s="60">
        <v>4.97</v>
      </c>
      <c r="I188" s="60">
        <v>27.7</v>
      </c>
      <c r="J188" s="60">
        <v>130.89619112195129</v>
      </c>
      <c r="K188" s="61" t="s">
        <v>43</v>
      </c>
      <c r="L188" s="62">
        <v>11.38</v>
      </c>
    </row>
    <row r="189" spans="1:12" ht="15.75">
      <c r="A189" s="23"/>
      <c r="B189" s="15"/>
      <c r="C189" s="11"/>
      <c r="D189" s="7" t="s">
        <v>30</v>
      </c>
      <c r="E189" s="58" t="s">
        <v>84</v>
      </c>
      <c r="F189" s="59">
        <v>200</v>
      </c>
      <c r="G189" s="60">
        <v>0.98</v>
      </c>
      <c r="H189" s="60">
        <v>0.05</v>
      </c>
      <c r="I189" s="60">
        <v>21.64</v>
      </c>
      <c r="J189" s="60">
        <v>81.783839999999998</v>
      </c>
      <c r="K189" s="61" t="s">
        <v>86</v>
      </c>
      <c r="L189" s="62">
        <v>8.86</v>
      </c>
    </row>
    <row r="190" spans="1:12" ht="15.75">
      <c r="A190" s="23"/>
      <c r="B190" s="15"/>
      <c r="C190" s="11"/>
      <c r="D190" s="7" t="s">
        <v>31</v>
      </c>
      <c r="E190" s="58" t="s">
        <v>40</v>
      </c>
      <c r="F190" s="59">
        <v>30</v>
      </c>
      <c r="G190" s="60">
        <v>2.14</v>
      </c>
      <c r="H190" s="60">
        <v>0.21</v>
      </c>
      <c r="I190" s="60">
        <v>14.14</v>
      </c>
      <c r="J190" s="60">
        <v>67.175429999999992</v>
      </c>
      <c r="K190" s="61" t="s">
        <v>44</v>
      </c>
      <c r="L190" s="62">
        <v>2.4300000000000002</v>
      </c>
    </row>
    <row r="191" spans="1:12" ht="15.75">
      <c r="A191" s="23"/>
      <c r="B191" s="15"/>
      <c r="C191" s="11"/>
      <c r="D191" s="7" t="s">
        <v>32</v>
      </c>
      <c r="E191" s="64" t="s">
        <v>50</v>
      </c>
      <c r="F191" s="65">
        <v>27</v>
      </c>
      <c r="G191" s="66">
        <v>1.68</v>
      </c>
      <c r="H191" s="66">
        <v>0.28999999999999998</v>
      </c>
      <c r="I191" s="66">
        <v>10.25</v>
      </c>
      <c r="J191" s="66">
        <v>47.712726000000004</v>
      </c>
      <c r="K191" s="67" t="s">
        <v>44</v>
      </c>
      <c r="L191" s="68">
        <v>1.98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757</v>
      </c>
      <c r="G194" s="19">
        <f t="shared" ref="G194:J194" si="70">SUM(G185:G193)</f>
        <v>25.859999999999996</v>
      </c>
      <c r="H194" s="19">
        <f t="shared" si="70"/>
        <v>24.47</v>
      </c>
      <c r="I194" s="19">
        <f t="shared" si="70"/>
        <v>101.12</v>
      </c>
      <c r="J194" s="19">
        <f t="shared" si="70"/>
        <v>705.57075952195123</v>
      </c>
      <c r="K194" s="25"/>
      <c r="L194" s="19">
        <f t="shared" ref="L194" si="71">SUM(L185:L193)</f>
        <v>101.25</v>
      </c>
    </row>
    <row r="195" spans="1:12" ht="15.75" thickBot="1">
      <c r="A195" s="29">
        <f>A177</f>
        <v>2</v>
      </c>
      <c r="B195" s="30">
        <f>B177</f>
        <v>4</v>
      </c>
      <c r="C195" s="97" t="s">
        <v>4</v>
      </c>
      <c r="D195" s="98"/>
      <c r="E195" s="31"/>
      <c r="F195" s="32">
        <f>F184+F194</f>
        <v>757</v>
      </c>
      <c r="G195" s="32">
        <f t="shared" ref="G195" si="72">G184+G194</f>
        <v>25.859999999999996</v>
      </c>
      <c r="H195" s="32">
        <f t="shared" ref="H195" si="73">H184+H194</f>
        <v>24.47</v>
      </c>
      <c r="I195" s="32">
        <f t="shared" ref="I195" si="74">I184+I194</f>
        <v>101.12</v>
      </c>
      <c r="J195" s="32">
        <f t="shared" ref="J195:L195" si="75">J184+J194</f>
        <v>705.57075952195123</v>
      </c>
      <c r="K195" s="32"/>
      <c r="L195" s="32">
        <f t="shared" si="75"/>
        <v>101.25</v>
      </c>
    </row>
    <row r="196" spans="1:12" ht="1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76">SUM(G196:G202)</f>
        <v>0</v>
      </c>
      <c r="H203" s="19">
        <f t="shared" si="76"/>
        <v>0</v>
      </c>
      <c r="I203" s="19">
        <f t="shared" si="76"/>
        <v>0</v>
      </c>
      <c r="J203" s="19">
        <f t="shared" si="76"/>
        <v>0</v>
      </c>
      <c r="K203" s="25"/>
      <c r="L203" s="19">
        <f t="shared" ref="L203" si="77">SUM(L196:L202)</f>
        <v>0</v>
      </c>
    </row>
    <row r="204" spans="1:12" ht="15.7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58" t="s">
        <v>69</v>
      </c>
      <c r="F204" s="59">
        <v>60</v>
      </c>
      <c r="G204" s="60">
        <v>0.78</v>
      </c>
      <c r="H204" s="60">
        <v>3.12</v>
      </c>
      <c r="I204" s="60">
        <v>5.64</v>
      </c>
      <c r="J204" s="60">
        <v>52.44</v>
      </c>
      <c r="K204" s="61" t="s">
        <v>66</v>
      </c>
      <c r="L204" s="62">
        <v>8.64</v>
      </c>
    </row>
    <row r="205" spans="1:12" ht="15.75">
      <c r="A205" s="23"/>
      <c r="B205" s="15"/>
      <c r="C205" s="11"/>
      <c r="D205" s="7" t="s">
        <v>27</v>
      </c>
      <c r="E205" s="58" t="s">
        <v>125</v>
      </c>
      <c r="F205" s="72">
        <v>200</v>
      </c>
      <c r="G205" s="60">
        <v>1.62</v>
      </c>
      <c r="H205" s="60">
        <v>4.87</v>
      </c>
      <c r="I205" s="60">
        <v>22.37</v>
      </c>
      <c r="J205" s="60">
        <v>142.5</v>
      </c>
      <c r="K205" s="61" t="s">
        <v>128</v>
      </c>
      <c r="L205" s="62">
        <v>13.49</v>
      </c>
    </row>
    <row r="206" spans="1:12" ht="15.75">
      <c r="A206" s="23"/>
      <c r="B206" s="15"/>
      <c r="C206" s="11"/>
      <c r="D206" s="7" t="s">
        <v>28</v>
      </c>
      <c r="E206" s="58" t="s">
        <v>126</v>
      </c>
      <c r="F206" s="59">
        <v>110</v>
      </c>
      <c r="G206" s="60">
        <v>14.52</v>
      </c>
      <c r="H206" s="60">
        <v>9.86</v>
      </c>
      <c r="I206" s="60">
        <v>20.28</v>
      </c>
      <c r="J206" s="60">
        <v>225.21</v>
      </c>
      <c r="K206" s="61" t="s">
        <v>129</v>
      </c>
      <c r="L206" s="62">
        <v>48.41</v>
      </c>
    </row>
    <row r="207" spans="1:12" ht="15.75">
      <c r="A207" s="23"/>
      <c r="B207" s="15"/>
      <c r="C207" s="11"/>
      <c r="D207" s="7" t="s">
        <v>29</v>
      </c>
      <c r="E207" s="58" t="s">
        <v>127</v>
      </c>
      <c r="F207" s="59">
        <v>150</v>
      </c>
      <c r="G207" s="60">
        <v>3.09</v>
      </c>
      <c r="H207" s="60">
        <v>5.49</v>
      </c>
      <c r="I207" s="60">
        <v>21.52</v>
      </c>
      <c r="J207" s="60">
        <v>146.67805050000001</v>
      </c>
      <c r="K207" s="61" t="s">
        <v>97</v>
      </c>
      <c r="L207" s="62">
        <v>24.15</v>
      </c>
    </row>
    <row r="208" spans="1:12" ht="15.75">
      <c r="A208" s="23"/>
      <c r="B208" s="15"/>
      <c r="C208" s="11"/>
      <c r="D208" s="7" t="s">
        <v>30</v>
      </c>
      <c r="E208" s="58" t="s">
        <v>45</v>
      </c>
      <c r="F208" s="59">
        <v>200</v>
      </c>
      <c r="G208" s="60">
        <v>0.18</v>
      </c>
      <c r="H208" s="60">
        <v>0.04</v>
      </c>
      <c r="I208" s="60">
        <v>9.2100000000000009</v>
      </c>
      <c r="J208" s="60">
        <v>35.881222799999996</v>
      </c>
      <c r="K208" s="61" t="s">
        <v>48</v>
      </c>
      <c r="L208" s="62">
        <v>2.66</v>
      </c>
    </row>
    <row r="209" spans="1:12" ht="15.75">
      <c r="A209" s="23"/>
      <c r="B209" s="15"/>
      <c r="C209" s="11"/>
      <c r="D209" s="7" t="s">
        <v>31</v>
      </c>
      <c r="E209" s="58" t="s">
        <v>40</v>
      </c>
      <c r="F209" s="59">
        <v>30</v>
      </c>
      <c r="G209" s="60">
        <v>2.14</v>
      </c>
      <c r="H209" s="60">
        <v>0.21</v>
      </c>
      <c r="I209" s="60">
        <v>14.14</v>
      </c>
      <c r="J209" s="60">
        <v>67.175429999999992</v>
      </c>
      <c r="K209" s="61" t="s">
        <v>44</v>
      </c>
      <c r="L209" s="62">
        <v>2.4300000000000002</v>
      </c>
    </row>
    <row r="210" spans="1:12" ht="15.75">
      <c r="A210" s="23"/>
      <c r="B210" s="15"/>
      <c r="C210" s="11"/>
      <c r="D210" s="7" t="s">
        <v>32</v>
      </c>
      <c r="E210" s="64" t="s">
        <v>50</v>
      </c>
      <c r="F210" s="84">
        <v>20</v>
      </c>
      <c r="G210" s="66">
        <v>1.24</v>
      </c>
      <c r="H210" s="66">
        <v>0.21</v>
      </c>
      <c r="I210" s="66">
        <v>7.59</v>
      </c>
      <c r="J210" s="66">
        <v>35.342759999999998</v>
      </c>
      <c r="K210" s="67" t="s">
        <v>44</v>
      </c>
      <c r="L210" s="68">
        <v>1.47</v>
      </c>
    </row>
    <row r="211" spans="1:12" ht="15">
      <c r="A211" s="23"/>
      <c r="B211" s="15"/>
      <c r="C211" s="11"/>
      <c r="D211" s="6"/>
      <c r="E211" s="51"/>
      <c r="F211" s="82"/>
      <c r="G211" s="82"/>
      <c r="H211" s="82"/>
      <c r="I211" s="82"/>
      <c r="J211" s="82"/>
      <c r="K211" s="82"/>
      <c r="L211" s="82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770</v>
      </c>
      <c r="G213" s="19">
        <f t="shared" ref="G213:J213" si="78">SUM(G204:G212)</f>
        <v>23.57</v>
      </c>
      <c r="H213" s="19">
        <f t="shared" si="78"/>
        <v>23.800000000000004</v>
      </c>
      <c r="I213" s="19">
        <f t="shared" si="78"/>
        <v>100.75000000000001</v>
      </c>
      <c r="J213" s="19">
        <f t="shared" si="78"/>
        <v>705.22746330000007</v>
      </c>
      <c r="K213" s="25"/>
      <c r="L213" s="19">
        <f t="shared" ref="L213" si="79">SUM(L204:L212)</f>
        <v>101.25</v>
      </c>
    </row>
    <row r="214" spans="1:12" ht="15.75" thickBot="1">
      <c r="A214" s="29">
        <f>A196</f>
        <v>2</v>
      </c>
      <c r="B214" s="30">
        <f>B196</f>
        <v>5</v>
      </c>
      <c r="C214" s="97" t="s">
        <v>4</v>
      </c>
      <c r="D214" s="98"/>
      <c r="E214" s="31"/>
      <c r="F214" s="32">
        <f>F203+F213</f>
        <v>770</v>
      </c>
      <c r="G214" s="32">
        <f t="shared" ref="G214:J214" si="80">G203+G213</f>
        <v>23.57</v>
      </c>
      <c r="H214" s="32">
        <f t="shared" si="80"/>
        <v>23.800000000000004</v>
      </c>
      <c r="I214" s="32">
        <f t="shared" si="80"/>
        <v>100.75000000000001</v>
      </c>
      <c r="J214" s="32">
        <f t="shared" si="80"/>
        <v>705.22746330000007</v>
      </c>
      <c r="K214" s="32"/>
      <c r="L214" s="32">
        <f t="shared" ref="L214" si="81">L203+L213</f>
        <v>101.25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82">SUM(G215:G221)</f>
        <v>0</v>
      </c>
      <c r="H222" s="19">
        <f t="shared" si="82"/>
        <v>0</v>
      </c>
      <c r="I222" s="19">
        <f t="shared" si="82"/>
        <v>0</v>
      </c>
      <c r="J222" s="19">
        <f t="shared" si="82"/>
        <v>0</v>
      </c>
      <c r="K222" s="25"/>
      <c r="L222" s="19">
        <f t="shared" ref="L222" si="83">SUM(L215:L221)</f>
        <v>0</v>
      </c>
    </row>
    <row r="223" spans="1:12" ht="15.7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58" t="s">
        <v>130</v>
      </c>
      <c r="F223" s="59">
        <v>60</v>
      </c>
      <c r="G223" s="60">
        <v>0.78</v>
      </c>
      <c r="H223" s="60">
        <v>5.36</v>
      </c>
      <c r="I223" s="60">
        <v>4.99</v>
      </c>
      <c r="J223" s="60">
        <v>69.833036399999997</v>
      </c>
      <c r="K223" s="61" t="s">
        <v>85</v>
      </c>
      <c r="L223" s="62">
        <v>9.18</v>
      </c>
    </row>
    <row r="224" spans="1:12" ht="15.75">
      <c r="A224" s="23"/>
      <c r="B224" s="15"/>
      <c r="C224" s="11"/>
      <c r="D224" s="7" t="s">
        <v>27</v>
      </c>
      <c r="E224" s="58" t="s">
        <v>55</v>
      </c>
      <c r="F224" s="59">
        <v>200</v>
      </c>
      <c r="G224" s="60">
        <v>1.88</v>
      </c>
      <c r="H224" s="60">
        <v>3.72</v>
      </c>
      <c r="I224" s="60">
        <v>19.95</v>
      </c>
      <c r="J224" s="60">
        <v>112.3</v>
      </c>
      <c r="K224" s="61" t="s">
        <v>57</v>
      </c>
      <c r="L224" s="62">
        <v>4.26</v>
      </c>
    </row>
    <row r="225" spans="1:12" ht="15.75">
      <c r="A225" s="23"/>
      <c r="B225" s="15"/>
      <c r="C225" s="11"/>
      <c r="D225" s="7" t="s">
        <v>28</v>
      </c>
      <c r="E225" s="58" t="s">
        <v>131</v>
      </c>
      <c r="F225" s="59">
        <v>90</v>
      </c>
      <c r="G225" s="60">
        <v>12.69</v>
      </c>
      <c r="H225" s="60">
        <v>10.39</v>
      </c>
      <c r="I225" s="60">
        <v>12.2</v>
      </c>
      <c r="J225" s="60">
        <v>254.47</v>
      </c>
      <c r="K225" s="61" t="s">
        <v>133</v>
      </c>
      <c r="L225" s="62">
        <v>56.5</v>
      </c>
    </row>
    <row r="226" spans="1:12" ht="15.75">
      <c r="A226" s="23"/>
      <c r="B226" s="15"/>
      <c r="C226" s="11"/>
      <c r="D226" s="7" t="s">
        <v>29</v>
      </c>
      <c r="E226" s="58" t="s">
        <v>52</v>
      </c>
      <c r="F226" s="59">
        <v>150</v>
      </c>
      <c r="G226" s="60">
        <v>5.05</v>
      </c>
      <c r="H226" s="60">
        <v>7.27</v>
      </c>
      <c r="I226" s="60">
        <v>27.89</v>
      </c>
      <c r="J226" s="60">
        <v>173.79</v>
      </c>
      <c r="K226" s="61" t="s">
        <v>53</v>
      </c>
      <c r="L226" s="62">
        <v>18.14</v>
      </c>
    </row>
    <row r="227" spans="1:12" ht="15.75">
      <c r="A227" s="23"/>
      <c r="B227" s="15"/>
      <c r="C227" s="11"/>
      <c r="D227" s="7" t="s">
        <v>30</v>
      </c>
      <c r="E227" s="58" t="s">
        <v>132</v>
      </c>
      <c r="F227" s="59">
        <v>200</v>
      </c>
      <c r="G227" s="60">
        <v>0.64</v>
      </c>
      <c r="H227" s="60">
        <v>0.25</v>
      </c>
      <c r="I227" s="60">
        <v>22.09</v>
      </c>
      <c r="J227" s="60">
        <v>84.472840000000005</v>
      </c>
      <c r="K227" s="61" t="s">
        <v>134</v>
      </c>
      <c r="L227" s="62">
        <v>8.5399999999999991</v>
      </c>
    </row>
    <row r="228" spans="1:12" ht="15.75">
      <c r="A228" s="23"/>
      <c r="B228" s="15"/>
      <c r="C228" s="11"/>
      <c r="D228" s="7" t="s">
        <v>31</v>
      </c>
      <c r="E228" s="58" t="s">
        <v>40</v>
      </c>
      <c r="F228" s="59">
        <v>30</v>
      </c>
      <c r="G228" s="60">
        <v>2.14</v>
      </c>
      <c r="H228" s="60">
        <v>0.21</v>
      </c>
      <c r="I228" s="60">
        <v>14.14</v>
      </c>
      <c r="J228" s="60">
        <v>67.175429999999992</v>
      </c>
      <c r="K228" s="61" t="s">
        <v>44</v>
      </c>
      <c r="L228" s="62">
        <v>2.4300000000000002</v>
      </c>
    </row>
    <row r="229" spans="1:12" ht="15.75">
      <c r="A229" s="23"/>
      <c r="B229" s="15"/>
      <c r="C229" s="11"/>
      <c r="D229" s="7" t="s">
        <v>32</v>
      </c>
      <c r="E229" s="64" t="s">
        <v>50</v>
      </c>
      <c r="F229" s="65">
        <v>30</v>
      </c>
      <c r="G229" s="66">
        <v>1.86</v>
      </c>
      <c r="H229" s="66">
        <v>0.32</v>
      </c>
      <c r="I229" s="66">
        <v>11.38</v>
      </c>
      <c r="J229" s="66">
        <v>53.014139999999998</v>
      </c>
      <c r="K229" s="67" t="s">
        <v>44</v>
      </c>
      <c r="L229" s="68">
        <v>2.2000000000000002</v>
      </c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760</v>
      </c>
      <c r="G232" s="19">
        <f t="shared" ref="G232:J232" si="84">SUM(G223:G231)</f>
        <v>25.04</v>
      </c>
      <c r="H232" s="19">
        <f t="shared" si="84"/>
        <v>27.52</v>
      </c>
      <c r="I232" s="19">
        <f t="shared" si="84"/>
        <v>112.64</v>
      </c>
      <c r="J232" s="19">
        <f t="shared" si="84"/>
        <v>815.05544639999994</v>
      </c>
      <c r="K232" s="25"/>
      <c r="L232" s="19">
        <f t="shared" ref="L232" si="85">SUM(L223:L231)</f>
        <v>101.25000000000001</v>
      </c>
    </row>
    <row r="233" spans="1:12" ht="15.75" thickBot="1">
      <c r="A233" s="29">
        <f>A215</f>
        <v>2</v>
      </c>
      <c r="B233" s="30">
        <f>B215</f>
        <v>6</v>
      </c>
      <c r="C233" s="97" t="s">
        <v>4</v>
      </c>
      <c r="D233" s="98"/>
      <c r="E233" s="31"/>
      <c r="F233" s="32">
        <f>F222+F232</f>
        <v>760</v>
      </c>
      <c r="G233" s="32">
        <f t="shared" ref="G233:J233" si="86">G222+G232</f>
        <v>25.04</v>
      </c>
      <c r="H233" s="32">
        <f t="shared" si="86"/>
        <v>27.52</v>
      </c>
      <c r="I233" s="32">
        <f t="shared" si="86"/>
        <v>112.64</v>
      </c>
      <c r="J233" s="32">
        <f t="shared" si="86"/>
        <v>815.05544639999994</v>
      </c>
      <c r="K233" s="32"/>
      <c r="L233" s="32">
        <f t="shared" ref="L233" si="87">L222+L232</f>
        <v>101.25000000000001</v>
      </c>
    </row>
    <row r="234" spans="1:12" ht="13.9" customHeight="1" thickBot="1">
      <c r="A234" s="27"/>
      <c r="B234" s="28"/>
      <c r="C234" s="94" t="s">
        <v>5</v>
      </c>
      <c r="D234" s="95"/>
      <c r="E234" s="96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752.81818181818187</v>
      </c>
      <c r="G234" s="34">
        <f t="shared" ref="G234:L234" si="88">(G24+G43+G62+G81+G100+G119+G138+G157+G176+G195+G214+G233)/(IF(G24=0,0,1)+IF(G43=0,0,1)+IF(G62=0,0,1)+IF(G81=0,0,1)+IF(G100=0,0,1)+IF(G119=0,0,1)+IF(G138=0,0,1)+IF(G157=0,0,1)+IF(G176=0,0,1)+IF(G195=0,0,1)+IF(G214=0,0,1)+IF(G233=0,0,1))</f>
        <v>24.9575</v>
      </c>
      <c r="H234" s="34">
        <f t="shared" si="88"/>
        <v>25.160833333333333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101.78750000000001</v>
      </c>
      <c r="J234" s="34">
        <f t="shared" si="88"/>
        <v>720.55619438100518</v>
      </c>
      <c r="K234" s="34"/>
      <c r="L234" s="34">
        <f t="shared" si="88"/>
        <v>97.422333333333327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User_Social_pedagog</cp:lastModifiedBy>
  <cp:lastPrinted>2024-01-23T12:44:53Z</cp:lastPrinted>
  <dcterms:created xsi:type="dcterms:W3CDTF">2022-05-16T14:23:56Z</dcterms:created>
  <dcterms:modified xsi:type="dcterms:W3CDTF">2025-01-13T11:01:12Z</dcterms:modified>
</cp:coreProperties>
</file>